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SER\DIRECTION FINANCIERE\4 - BUDGETS ET COMPTES\2026\BUDGET 2026\"/>
    </mc:Choice>
  </mc:AlternateContent>
  <xr:revisionPtr revIDLastSave="0" documentId="8_{5097696F-BFD0-481D-ACC9-69EC2869B961}" xr6:coauthVersionLast="47" xr6:coauthVersionMax="47" xr10:uidLastSave="{00000000-0000-0000-0000-000000000000}"/>
  <bookViews>
    <workbookView xWindow="-120" yWindow="-120" windowWidth="29040" windowHeight="15840" tabRatio="851" firstSheet="1" activeTab="9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Glossaire" sheetId="27" r:id="rId10"/>
  </sheets>
  <definedNames>
    <definedName name="Print_Area" localSheetId="1">Coordonnées!$A$1:$V$39</definedName>
  </definedNames>
  <calcPr calcId="191029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27" l="1"/>
  <c r="X2" i="27"/>
  <c r="X1" i="27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E1" i="33"/>
  <c r="E1" i="32"/>
  <c r="E1" i="31"/>
  <c r="E1" i="25"/>
  <c r="G1" i="30"/>
  <c r="G1" i="29"/>
  <c r="G1" i="23"/>
  <c r="E6" i="33" l="1"/>
  <c r="F6" i="33"/>
  <c r="G6" i="33"/>
  <c r="H6" i="33"/>
  <c r="I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K18" i="30"/>
  <c r="T15" i="30"/>
  <c r="T18" i="30" s="1"/>
  <c r="Q15" i="30"/>
  <c r="Q18" i="30" s="1"/>
  <c r="N15" i="30"/>
  <c r="N18" i="30" s="1"/>
  <c r="K15" i="30"/>
  <c r="H15" i="30"/>
  <c r="H18" i="30" s="1"/>
  <c r="T7" i="30"/>
  <c r="Q7" i="30"/>
  <c r="N7" i="30"/>
  <c r="K7" i="30"/>
  <c r="H7" i="30"/>
  <c r="T26" i="29"/>
  <c r="Q26" i="29"/>
  <c r="Q29" i="29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4"/>
  <c r="T9" i="23" l="1"/>
  <c r="Q9" i="23"/>
  <c r="N9" i="23"/>
  <c r="H9" i="23"/>
  <c r="J2" i="33"/>
  <c r="X2" i="30"/>
  <c r="Y2" i="27"/>
  <c r="J2" i="32"/>
  <c r="I7" i="32" s="1"/>
  <c r="H7" i="32" s="1"/>
  <c r="G7" i="32" s="1"/>
  <c r="F7" i="32" s="1"/>
  <c r="E7" i="32" s="1"/>
  <c r="X2" i="23"/>
  <c r="T8" i="23" s="1"/>
  <c r="Q8" i="23" s="1"/>
  <c r="N8" i="23" s="1"/>
  <c r="K8" i="23" s="1"/>
  <c r="H8" i="23" s="1"/>
  <c r="J2" i="31"/>
  <c r="I7" i="31" s="1"/>
  <c r="H7" i="31" s="1"/>
  <c r="G7" i="31" s="1"/>
  <c r="F7" i="31" s="1"/>
  <c r="E7" i="31" s="1"/>
  <c r="X2" i="29"/>
  <c r="J2" i="25"/>
  <c r="I7" i="25" s="1"/>
  <c r="H7" i="25" s="1"/>
  <c r="G7" i="25" s="1"/>
  <c r="F7" i="25" s="1"/>
  <c r="E7" i="25" s="1"/>
  <c r="K10" i="23"/>
  <c r="N10" i="23"/>
  <c r="Q10" i="23"/>
  <c r="I7" i="33"/>
  <c r="H7" i="33" s="1"/>
  <c r="G7" i="33" s="1"/>
  <c r="F7" i="33" s="1"/>
  <c r="E7" i="33" s="1"/>
  <c r="K9" i="23"/>
  <c r="H29" i="29"/>
  <c r="H10" i="23" s="1"/>
  <c r="T29" i="29"/>
  <c r="T10" i="23" s="1"/>
  <c r="T21" i="29" l="1"/>
  <c r="Q21" i="29" s="1"/>
  <c r="N21" i="29" s="1"/>
  <c r="K21" i="29" s="1"/>
  <c r="H21" i="29" s="1"/>
  <c r="T9" i="29"/>
  <c r="Q9" i="29" s="1"/>
  <c r="N9" i="29" s="1"/>
  <c r="K9" i="29" s="1"/>
  <c r="H9" i="29" s="1"/>
  <c r="T21" i="30"/>
  <c r="Q21" i="30" s="1"/>
  <c r="N21" i="30" s="1"/>
  <c r="K21" i="30" s="1"/>
  <c r="H21" i="30" s="1"/>
  <c r="T9" i="30"/>
  <c r="Q9" i="30" s="1"/>
  <c r="N9" i="30" s="1"/>
  <c r="K9" i="30" s="1"/>
  <c r="H9" i="30" s="1"/>
</calcChain>
</file>

<file path=xl/sharedStrings.xml><?xml version="1.0" encoding="utf-8"?>
<sst xmlns="http://schemas.openxmlformats.org/spreadsheetml/2006/main" count="185" uniqueCount="100">
  <si>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</si>
  <si>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</si>
  <si>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</si>
  <si>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</si>
  <si>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</si>
  <si>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</si>
  <si>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</si>
  <si>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</si>
  <si>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</si>
  <si>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</si>
  <si>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</si>
  <si>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</si>
  <si>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</si>
  <si>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</si>
  <si>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</si>
  <si>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</si>
  <si>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</si>
  <si>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</si>
  <si>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</si>
  <si>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</si>
  <si>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</si>
  <si>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</si>
  <si>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</si>
  <si>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</si>
  <si>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</si>
  <si>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</si>
  <si>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</si>
  <si>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</si>
  <si>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</si>
  <si>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</si>
  <si>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</si>
  <si>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</si>
  <si>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</si>
  <si>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</si>
  <si>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</si>
  <si>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</si>
  <si>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</si>
  <si>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</si>
  <si>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</si>
  <si>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</si>
  <si>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</si>
  <si>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</si>
  <si>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</si>
  <si>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</si>
  <si>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</si>
  <si>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</si>
  <si>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</si>
  <si>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</si>
  <si>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</si>
  <si>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</si>
  <si>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</si>
  <si>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</si>
  <si>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</si>
  <si>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</si>
  <si>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</si>
  <si>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</si>
  <si>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</si>
  <si>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</si>
  <si>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</si>
  <si>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</si>
  <si>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</si>
  <si>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</si>
  <si>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</si>
  <si>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</si>
  <si>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</si>
  <si>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</si>
  <si>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</si>
  <si>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</si>
  <si>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</si>
  <si>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</si>
  <si>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</si>
  <si>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</si>
  <si>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</si>
  <si>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</si>
  <si>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</si>
  <si>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</si>
  <si>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</si>
  <si>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d'Esneux</t>
  </si>
  <si>
    <t>Administration communale d' :</t>
  </si>
  <si>
    <t>ESNEUX</t>
  </si>
  <si>
    <t>Place Jean d'Ardenne 1</t>
  </si>
  <si>
    <t>4130 ESNEUX</t>
  </si>
  <si>
    <t>www.esneux.be</t>
  </si>
  <si>
    <t>Synthèse du Budget</t>
  </si>
  <si>
    <t>S Y N T H È S E  du  B U D G E T_x000D_
I N I T I A L</t>
  </si>
  <si>
    <t>Module informatisé de publication des budgets annuels</t>
  </si>
  <si>
    <t>Date d’arrêt du budget par le conseil:</t>
  </si>
  <si>
    <t>18/12/2025</t>
  </si>
  <si>
    <t>03/02/2026</t>
  </si>
  <si>
    <t>Budget</t>
  </si>
  <si>
    <t>Stefan KAZMIERCZAK</t>
  </si>
  <si>
    <t>04 380 93 20</t>
  </si>
  <si>
    <t>stefan.kazmierczak@esneux.be</t>
  </si>
  <si>
    <t>Charles-André VERSCHUEREN</t>
  </si>
  <si>
    <t>04 380 93 39</t>
  </si>
  <si>
    <t>cav@esneux.be</t>
  </si>
  <si>
    <t>Dépenses ordinaires (Prévisions)</t>
  </si>
  <si>
    <t>Recettes ordinaires (Prévisions)</t>
  </si>
  <si>
    <t>Dépenses extraordinaires (Prévisions)</t>
  </si>
  <si>
    <t>Recettes extraordinaires (Prévisions)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</si>
</sst>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</numFmts>
  <fonts count="2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2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 applyBorder="1"/>
    <xf numFmtId="0" fontId="0" fillId="7" borderId="6" xfId="0" applyFill="1" applyBorder="1"/>
    <xf numFmtId="0" fontId="10" fillId="0" borderId="0" xfId="0" applyFont="1"/>
    <xf numFmtId="0" fontId="9" fillId="0" borderId="0" xfId="0" applyFont="1"/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/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7" borderId="8" xfId="0" applyFill="1" applyBorder="1"/>
    <xf numFmtId="0" fontId="9" fillId="0" borderId="0" xfId="0" applyFont="1" applyBorder="1"/>
    <xf numFmtId="0" fontId="12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/>
    <xf numFmtId="4" fontId="20" fillId="0" borderId="0" xfId="0" applyNumberFormat="1" applyFont="1" applyFill="1" applyBorder="1" applyAlignment="1">
      <alignment vertical="center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9" fillId="0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3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7" fillId="0" borderId="0" xfId="0" applyFont="1" applyFill="1" applyBorder="1"/>
    <xf numFmtId="0" fontId="14" fillId="0" borderId="0" xfId="0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0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5" fillId="0" borderId="0" xfId="0" applyFont="1" applyAlignment="1">
      <alignment horizontal="center" vertical="center" readingOrder="1"/>
    </xf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36" xfId="0" applyFont="1" applyBorder="1" applyAlignment="1"/>
    <xf numFmtId="0" fontId="9" fillId="0" borderId="8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37" xfId="0" applyBorder="1" applyAlignment="1">
      <alignment horizontal="left"/>
    </xf>
    <xf numFmtId="0" fontId="7" fillId="0" borderId="38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23" borderId="0" xfId="0" applyFont="1" applyFill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25" fillId="23" borderId="0" xfId="0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9" fillId="0" borderId="7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7" fontId="13" fillId="6" borderId="17" xfId="5" applyNumberFormat="1" applyFont="1" applyFill="1" applyBorder="1" applyAlignment="1">
      <alignment horizontal="center" vertical="center"/>
    </xf>
    <xf numFmtId="167" fontId="13" fillId="6" borderId="18" xfId="5" applyNumberFormat="1" applyFont="1" applyFill="1" applyBorder="1" applyAlignment="1">
      <alignment horizontal="center" vertical="center"/>
    </xf>
    <xf numFmtId="167" fontId="13" fillId="6" borderId="19" xfId="5" applyNumberFormat="1" applyFont="1" applyFill="1" applyBorder="1" applyAlignment="1">
      <alignment horizontal="center" vertical="center"/>
    </xf>
    <xf numFmtId="167" fontId="13" fillId="13" borderId="17" xfId="5" applyNumberFormat="1" applyFont="1" applyFill="1" applyBorder="1" applyAlignment="1">
      <alignment horizontal="center" vertical="center"/>
    </xf>
    <xf numFmtId="167" fontId="13" fillId="13" borderId="18" xfId="5" applyNumberFormat="1" applyFont="1" applyFill="1" applyBorder="1" applyAlignment="1">
      <alignment horizontal="center" vertical="center"/>
    </xf>
    <xf numFmtId="167" fontId="13" fillId="13" borderId="19" xfId="5" applyNumberFormat="1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0" fillId="15" borderId="5" xfId="0" applyFill="1" applyBorder="1" applyAlignment="1"/>
    <xf numFmtId="0" fontId="13" fillId="12" borderId="14" xfId="0" applyFont="1" applyFill="1" applyBorder="1" applyAlignment="1">
      <alignment horizontal="center" vertical="center"/>
    </xf>
    <xf numFmtId="0" fontId="13" fillId="14" borderId="17" xfId="0" applyFont="1" applyFill="1" applyBorder="1" applyAlignment="1">
      <alignment horizontal="left" vertical="center"/>
    </xf>
    <xf numFmtId="0" fontId="13" fillId="14" borderId="18" xfId="0" applyFont="1" applyFill="1" applyBorder="1" applyAlignment="1">
      <alignment horizontal="left" vertical="center"/>
    </xf>
    <xf numFmtId="0" fontId="13" fillId="14" borderId="19" xfId="0" applyFont="1" applyFill="1" applyBorder="1" applyAlignment="1">
      <alignment horizontal="left" vertical="center"/>
    </xf>
    <xf numFmtId="0" fontId="14" fillId="13" borderId="17" xfId="0" applyFont="1" applyFill="1" applyBorder="1" applyAlignment="1">
      <alignment horizontal="left" vertical="center" wrapText="1"/>
    </xf>
    <xf numFmtId="0" fontId="14" fillId="13" borderId="18" xfId="0" applyFont="1" applyFill="1" applyBorder="1" applyAlignment="1">
      <alignment horizontal="left" vertical="center" wrapText="1"/>
    </xf>
    <xf numFmtId="0" fontId="14" fillId="13" borderId="19" xfId="0" applyFont="1" applyFill="1" applyBorder="1" applyAlignment="1">
      <alignment horizontal="left" vertical="center" wrapText="1"/>
    </xf>
    <xf numFmtId="0" fontId="14" fillId="11" borderId="5" xfId="0" applyFont="1" applyFill="1" applyBorder="1" applyAlignment="1">
      <alignment horizontal="right" vertical="center"/>
    </xf>
    <xf numFmtId="0" fontId="13" fillId="18" borderId="17" xfId="0" applyFont="1" applyFill="1" applyBorder="1" applyAlignment="1">
      <alignment horizontal="left" vertical="center"/>
    </xf>
    <xf numFmtId="0" fontId="13" fillId="18" borderId="18" xfId="0" applyFont="1" applyFill="1" applyBorder="1" applyAlignment="1">
      <alignment horizontal="left" vertical="center"/>
    </xf>
    <xf numFmtId="0" fontId="13" fillId="18" borderId="19" xfId="0" applyFont="1" applyFill="1" applyBorder="1" applyAlignment="1">
      <alignment horizontal="left" vertical="center"/>
    </xf>
    <xf numFmtId="165" fontId="11" fillId="18" borderId="17" xfId="5" applyNumberFormat="1" applyFont="1" applyFill="1" applyBorder="1" applyAlignment="1">
      <alignment vertical="center"/>
    </xf>
    <xf numFmtId="165" fontId="11" fillId="18" borderId="18" xfId="5" applyNumberFormat="1" applyFont="1" applyFill="1" applyBorder="1" applyAlignment="1">
      <alignment vertical="center"/>
    </xf>
    <xf numFmtId="165" fontId="11" fillId="18" borderId="19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65" fontId="11" fillId="2" borderId="23" xfId="5" applyNumberFormat="1" applyFont="1" applyFill="1" applyBorder="1" applyAlignment="1">
      <alignment vertical="center"/>
    </xf>
    <xf numFmtId="165" fontId="11" fillId="2" borderId="13" xfId="5" applyNumberFormat="1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165" fontId="11" fillId="2" borderId="21" xfId="5" applyNumberFormat="1" applyFont="1" applyFill="1" applyBorder="1" applyAlignment="1">
      <alignment vertical="center"/>
    </xf>
    <xf numFmtId="165" fontId="11" fillId="2" borderId="22" xfId="5" applyNumberFormat="1" applyFont="1" applyFill="1" applyBorder="1" applyAlignment="1">
      <alignment vertical="center"/>
    </xf>
    <xf numFmtId="165" fontId="11" fillId="14" borderId="17" xfId="5" applyNumberFormat="1" applyFont="1" applyFill="1" applyBorder="1" applyAlignment="1">
      <alignment vertical="center"/>
    </xf>
    <xf numFmtId="165" fontId="11" fillId="14" borderId="18" xfId="5" applyNumberFormat="1" applyFont="1" applyFill="1" applyBorder="1" applyAlignment="1">
      <alignment vertical="center"/>
    </xf>
    <xf numFmtId="165" fontId="11" fillId="14" borderId="19" xfId="5" applyNumberFormat="1" applyFont="1" applyFill="1" applyBorder="1" applyAlignment="1">
      <alignment vertical="center"/>
    </xf>
    <xf numFmtId="165" fontId="11" fillId="2" borderId="0" xfId="5" applyNumberFormat="1" applyFont="1" applyFill="1" applyBorder="1" applyAlignment="1">
      <alignment vertical="center"/>
    </xf>
    <xf numFmtId="165" fontId="11" fillId="2" borderId="3" xfId="5" applyNumberFormat="1" applyFont="1" applyFill="1" applyBorder="1" applyAlignment="1">
      <alignment vertical="center"/>
    </xf>
    <xf numFmtId="0" fontId="14" fillId="12" borderId="5" xfId="0" applyFont="1" applyFill="1" applyBorder="1" applyAlignment="1">
      <alignment horizontal="right" vertical="center"/>
    </xf>
    <xf numFmtId="0" fontId="14" fillId="12" borderId="5" xfId="0" applyNumberFormat="1" applyFont="1" applyFill="1" applyBorder="1" applyAlignment="1">
      <alignment horizontal="center" vertical="center"/>
    </xf>
    <xf numFmtId="165" fontId="11" fillId="2" borderId="9" xfId="5" applyNumberFormat="1" applyFont="1" applyFill="1" applyBorder="1" applyAlignment="1">
      <alignment vertical="center"/>
    </xf>
    <xf numFmtId="165" fontId="11" fillId="2" borderId="2" xfId="5" applyNumberFormat="1" applyFont="1" applyFill="1" applyBorder="1" applyAlignment="1">
      <alignment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 applyAlignment="1"/>
    <xf numFmtId="0" fontId="0" fillId="17" borderId="6" xfId="0" applyFill="1" applyBorder="1" applyAlignment="1"/>
    <xf numFmtId="0" fontId="14" fillId="12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13" fillId="12" borderId="5" xfId="0" applyFont="1" applyFill="1" applyBorder="1" applyAlignment="1">
      <alignment horizontal="center" vertical="center"/>
    </xf>
    <xf numFmtId="0" fontId="19" fillId="16" borderId="8" xfId="0" applyFont="1" applyFill="1" applyBorder="1" applyAlignment="1">
      <alignment horizontal="center" vertical="center"/>
    </xf>
    <xf numFmtId="0" fontId="0" fillId="16" borderId="8" xfId="0" applyFill="1" applyBorder="1" applyAlignment="1"/>
    <xf numFmtId="0" fontId="0" fillId="16" borderId="6" xfId="0" applyFill="1" applyBorder="1" applyAlignment="1"/>
    <xf numFmtId="0" fontId="10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13" fillId="0" borderId="7" xfId="0" applyFont="1" applyBorder="1" applyAlignment="1"/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7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7" fillId="20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27" fillId="21" borderId="1" xfId="0" applyFont="1" applyFill="1" applyBorder="1" applyAlignment="1">
      <alignment horizontal="center" vertical="center"/>
    </xf>
    <xf numFmtId="0" fontId="28" fillId="21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49" fontId="25" fillId="23" borderId="0" xfId="0" applyNumberFormat="1" applyFont="1" applyFill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19" fillId="16" borderId="16" xfId="0" applyNumberFormat="1" applyFont="1" applyFill="1" applyBorder="1" applyAlignment="1">
      <alignment horizontal="center" vertical="center"/>
    </xf>
    <xf numFmtId="49" fontId="19" fillId="17" borderId="16" xfId="0" applyNumberFormat="1" applyFont="1" applyFill="1" applyBorder="1" applyAlignment="1">
      <alignment horizontal="center" vertical="center"/>
    </xf>
    <xf numFmtId="4" fontId="11" fillId="2" borderId="10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4" fontId="0" fillId="0" borderId="5" xfId="5" applyNumberFormat="1" applyFont="1" applyBorder="1"/>
  </cellXfs>
  <cellStyles count="13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Normal" xfId="0" builtinId="0"/>
    <cellStyle name="Normal 2" xfId="9" xr:uid="{00000000-0005-0000-0000-00000A000000}"/>
    <cellStyle name="Pourcentage 2" xfId="10" xr:uid="{00000000-0005-0000-0000-00000F000000}"/>
    <cellStyle name="Pourcentage 2 2" xfId="11" xr:uid="{00000000-0005-0000-0000-000010000000}"/>
    <cellStyle name="Pourcentage 3" xfId="12" xr:uid="{00000000-0005-0000-0000-000011000000}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45003.289999999106</c:v>
                </c:pt>
                <c:pt idx="1">
                  <c:v>7511.6699999980628</c:v>
                </c:pt>
                <c:pt idx="2">
                  <c:v>39082.759999997914</c:v>
                </c:pt>
                <c:pt idx="3">
                  <c:v>572396.48999999836</c:v>
                </c:pt>
                <c:pt idx="4">
                  <c:v>15556.14999999851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1225971.75</c:v>
                </c:pt>
                <c:pt idx="1">
                  <c:v>70148.789999995381</c:v>
                </c:pt>
                <c:pt idx="2">
                  <c:v>84744.589999996126</c:v>
                </c:pt>
                <c:pt idx="3">
                  <c:v>12893.379999998957</c:v>
                </c:pt>
                <c:pt idx="4">
                  <c:v>3357.2099999971688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18103646.5</c:v>
                </c:pt>
                <c:pt idx="1">
                  <c:v>19513945.960000001</c:v>
                </c:pt>
                <c:pt idx="2">
                  <c:v>20419558.800000001</c:v>
                </c:pt>
                <c:pt idx="3">
                  <c:v>21651949.550000001</c:v>
                </c:pt>
                <c:pt idx="4">
                  <c:v>21887633.400000002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18148649.789999999</c:v>
                </c:pt>
                <c:pt idx="1">
                  <c:v>19521457.629999999</c:v>
                </c:pt>
                <c:pt idx="2">
                  <c:v>20458641.559999999</c:v>
                </c:pt>
                <c:pt idx="3">
                  <c:v>22224346.039999999</c:v>
                </c:pt>
                <c:pt idx="4">
                  <c:v>21903189.550000001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8502817.8399999999</c:v>
                </c:pt>
                <c:pt idx="1">
                  <c:v>19440317.16</c:v>
                </c:pt>
                <c:pt idx="2">
                  <c:v>28758507.559999999</c:v>
                </c:pt>
                <c:pt idx="3">
                  <c:v>13094932.380000001</c:v>
                </c:pt>
                <c:pt idx="4">
                  <c:v>6910567.6000000006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7514717.8399999999</c:v>
                </c:pt>
                <c:pt idx="1">
                  <c:v>14093059.390000001</c:v>
                </c:pt>
                <c:pt idx="2">
                  <c:v>17990731.140000001</c:v>
                </c:pt>
                <c:pt idx="3">
                  <c:v>5982140.75</c:v>
                </c:pt>
                <c:pt idx="4">
                  <c:v>2260607.06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8</xdr:row>
      <xdr:rowOff>47625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7</xdr:row>
      <xdr:rowOff>123825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9" t="s">
        <v>8</v>
      </c>
      <c r="B3" s="10" t="s">
        <v>9</v>
      </c>
    </row>
    <row r="5" spans="1:5" x14ac:dyDescent="0.2">
      <c r="A5" t="s">
        <v>10</v>
      </c>
      <c r="B5" s="11"/>
      <c r="C5" s="5"/>
    </row>
    <row r="6" spans="1:5" x14ac:dyDescent="0.2">
      <c r="B6" s="5"/>
      <c r="C6" s="5"/>
    </row>
    <row r="7" spans="1:5" x14ac:dyDescent="0.2">
      <c r="B7" s="11"/>
      <c r="C7" s="5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Y52"/>
  <sheetViews>
    <sheetView tabSelected="1"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152" t="str">
        <f>Coordonnées!A1</f>
        <v>Synthèse du Budget</v>
      </c>
      <c r="B1" s="153"/>
      <c r="C1" s="153"/>
      <c r="D1" s="153"/>
      <c r="E1" s="153"/>
      <c r="F1" s="153"/>
      <c r="G1" s="156" t="str">
        <f>Coordonnées!G1</f>
        <v>Administration communale d'Esneux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23"/>
      <c r="W1" s="123"/>
      <c r="X1" s="114" t="str">
        <f>Coordonnées!$U$1</f>
        <v>Code INS</v>
      </c>
      <c r="Y1" s="125">
        <f>Coordonnées!$V$1</f>
        <v>62032</v>
      </c>
    </row>
    <row r="2" spans="1:25" x14ac:dyDescent="0.2">
      <c r="A2" s="154"/>
      <c r="B2" s="155"/>
      <c r="C2" s="155"/>
      <c r="D2" s="155"/>
      <c r="E2" s="155"/>
      <c r="F2" s="155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24"/>
      <c r="W2" s="124"/>
      <c r="X2" s="115" t="str">
        <f>Coordonnées!$U$2</f>
        <v>Exercice:</v>
      </c>
      <c r="Y2" s="126">
        <f>Coordonnées!$V$2</f>
        <v>2026</v>
      </c>
    </row>
    <row r="3" spans="1:25" x14ac:dyDescent="0.2">
      <c r="A3" s="71" t="str">
        <f>Coordonnées!A3</f>
        <v>Modèle officiel généré par l'application eComptes © SPW Intérieur et Action Sociale</v>
      </c>
      <c r="B3" s="15"/>
      <c r="C3" s="15"/>
      <c r="D3" s="15"/>
      <c r="E3" s="15"/>
      <c r="F3" s="28"/>
      <c r="G3" s="28"/>
      <c r="H3" s="26"/>
      <c r="I3" s="26"/>
      <c r="J3" s="27"/>
      <c r="K3" s="27"/>
      <c r="L3" s="27"/>
      <c r="M3" s="27"/>
      <c r="N3" s="26"/>
      <c r="O3" s="26"/>
      <c r="P3" s="122"/>
      <c r="Q3" s="122"/>
      <c r="X3" s="110" t="str">
        <f>Coordonnées!$U$3</f>
        <v>Version:</v>
      </c>
      <c r="Y3" s="127">
        <f>Coordonnées!$V$3</f>
        <v>2</v>
      </c>
    </row>
    <row r="4" spans="1:25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5" ht="16.149999999999999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25" ht="16.149999999999999" customHeight="1" x14ac:dyDescent="0.2">
      <c r="A6" s="13" t="s">
        <v>37</v>
      </c>
      <c r="B6" s="68"/>
      <c r="C6" s="68"/>
      <c r="D6" s="68"/>
      <c r="E6" s="68"/>
      <c r="F6" s="19"/>
      <c r="G6" s="33"/>
      <c r="H6" s="33"/>
      <c r="I6" s="3"/>
      <c r="J6" s="3"/>
      <c r="K6" s="3"/>
      <c r="L6" s="3"/>
      <c r="M6" s="65"/>
      <c r="N6" s="65"/>
      <c r="O6" s="65"/>
      <c r="P6" s="65"/>
      <c r="Q6" s="3"/>
      <c r="R6" s="3"/>
      <c r="S6" s="3"/>
    </row>
    <row r="7" spans="1:25" ht="16.899999999999999" customHeight="1" x14ac:dyDescent="0.2">
      <c r="A7" s="14"/>
      <c r="B7" s="68"/>
      <c r="C7" s="68"/>
      <c r="D7" s="68"/>
      <c r="E7" s="68"/>
      <c r="F7" s="19"/>
      <c r="G7" s="19"/>
      <c r="H7" s="19"/>
      <c r="I7" s="65"/>
      <c r="J7" s="65"/>
      <c r="K7" s="65"/>
      <c r="L7" s="65"/>
      <c r="M7" s="65"/>
      <c r="N7" s="65"/>
      <c r="O7" s="65"/>
      <c r="P7" s="65"/>
      <c r="Q7" s="65"/>
      <c r="R7" s="3"/>
      <c r="S7" s="3"/>
    </row>
    <row r="8" spans="1:25" ht="16.899999999999999" customHeight="1" x14ac:dyDescent="0.2">
      <c r="A8" s="69" t="s">
        <v>46</v>
      </c>
      <c r="B8" s="14"/>
      <c r="C8" s="70"/>
      <c r="D8" s="70"/>
      <c r="E8" s="70"/>
      <c r="F8" s="69" t="s">
        <v>47</v>
      </c>
      <c r="G8" s="70"/>
      <c r="H8" s="70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</row>
    <row r="9" spans="1:25" ht="49.9" customHeight="1" x14ac:dyDescent="0.2">
      <c r="A9" s="241" t="s">
        <v>48</v>
      </c>
      <c r="B9" s="241"/>
      <c r="C9" s="241"/>
      <c r="D9" s="241"/>
      <c r="E9" s="241"/>
      <c r="F9" s="242" t="s">
        <v>49</v>
      </c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</row>
    <row r="10" spans="1:25" ht="49.9" customHeight="1" x14ac:dyDescent="0.2">
      <c r="A10" s="241" t="s">
        <v>29</v>
      </c>
      <c r="B10" s="241"/>
      <c r="C10" s="241"/>
      <c r="D10" s="241"/>
      <c r="E10" s="241"/>
      <c r="F10" s="240" t="s">
        <v>50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</row>
    <row r="11" spans="1:25" ht="49.9" customHeight="1" x14ac:dyDescent="0.2">
      <c r="A11" s="241" t="s">
        <v>51</v>
      </c>
      <c r="B11" s="241"/>
      <c r="C11" s="241"/>
      <c r="D11" s="241"/>
      <c r="E11" s="241"/>
      <c r="F11" s="240" t="s">
        <v>52</v>
      </c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</row>
    <row r="12" spans="1:25" ht="49.9" customHeight="1" x14ac:dyDescent="0.2">
      <c r="A12" s="241" t="s">
        <v>53</v>
      </c>
      <c r="B12" s="241"/>
      <c r="C12" s="241"/>
      <c r="D12" s="241"/>
      <c r="E12" s="241"/>
      <c r="F12" s="240" t="s">
        <v>73</v>
      </c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</row>
    <row r="13" spans="1:25" ht="49.9" customHeight="1" x14ac:dyDescent="0.2">
      <c r="A13" s="241" t="s">
        <v>54</v>
      </c>
      <c r="B13" s="241"/>
      <c r="C13" s="241"/>
      <c r="D13" s="241"/>
      <c r="E13" s="241"/>
      <c r="F13" s="240" t="s">
        <v>55</v>
      </c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</row>
    <row r="14" spans="1:25" ht="49.9" customHeight="1" x14ac:dyDescent="0.2">
      <c r="A14" s="241" t="s">
        <v>56</v>
      </c>
      <c r="B14" s="241"/>
      <c r="C14" s="241"/>
      <c r="D14" s="241"/>
      <c r="E14" s="241"/>
      <c r="F14" s="240" t="s">
        <v>74</v>
      </c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</row>
    <row r="15" spans="1:25" ht="52.15" customHeight="1" x14ac:dyDescent="0.2">
      <c r="A15" s="241" t="s">
        <v>57</v>
      </c>
      <c r="B15" s="241"/>
      <c r="C15" s="241"/>
      <c r="D15" s="241"/>
      <c r="E15" s="241"/>
      <c r="F15" s="240" t="s">
        <v>58</v>
      </c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</row>
    <row r="16" spans="1:25" ht="49.9" customHeight="1" x14ac:dyDescent="0.2">
      <c r="A16" s="240" t="s">
        <v>59</v>
      </c>
      <c r="B16" s="240"/>
      <c r="C16" s="240"/>
      <c r="D16" s="240"/>
      <c r="E16" s="240"/>
      <c r="F16" s="240" t="s">
        <v>60</v>
      </c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</row>
    <row r="17" spans="1:23" ht="49.9" customHeight="1" x14ac:dyDescent="0.2">
      <c r="A17" s="241" t="s">
        <v>61</v>
      </c>
      <c r="B17" s="241"/>
      <c r="C17" s="241"/>
      <c r="D17" s="241"/>
      <c r="E17" s="241"/>
      <c r="F17" s="240" t="s">
        <v>75</v>
      </c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</row>
    <row r="18" spans="1:23" ht="49.9" customHeight="1" x14ac:dyDescent="0.2">
      <c r="A18" s="241" t="s">
        <v>62</v>
      </c>
      <c r="B18" s="241"/>
      <c r="C18" s="241"/>
      <c r="D18" s="241"/>
      <c r="E18" s="241"/>
      <c r="F18" s="240" t="s">
        <v>63</v>
      </c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</row>
    <row r="19" spans="1:23" s="45" customFormat="1" ht="16.899999999999999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</row>
    <row r="20" spans="1:23" s="45" customFormat="1" ht="16.899999999999999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9"/>
    </row>
    <row r="21" spans="1:23" ht="16.899999999999999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7"/>
    </row>
    <row r="22" spans="1:23" ht="16.899999999999999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7"/>
    </row>
    <row r="23" spans="1:23" ht="16.899999999999999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7"/>
    </row>
    <row r="24" spans="1:23" ht="16.899999999999999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7"/>
    </row>
    <row r="25" spans="1:23" ht="16.899999999999999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7"/>
    </row>
    <row r="26" spans="1:23" ht="16.899999999999999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7"/>
    </row>
    <row r="27" spans="1:23" ht="16.899999999999999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4"/>
    </row>
    <row r="28" spans="1:23" ht="16.899999999999999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7"/>
    </row>
    <row r="29" spans="1:23" ht="16.899999999999999" customHeight="1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7"/>
    </row>
    <row r="30" spans="1:23" s="45" customFormat="1" ht="16.899999999999999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</row>
    <row r="31" spans="1:23" ht="16.899999999999999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7"/>
    </row>
    <row r="32" spans="1:23" ht="16.899999999999999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4"/>
    </row>
    <row r="33" spans="1:19" ht="16.899999999999999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4"/>
    </row>
    <row r="34" spans="1:19" s="45" customFormat="1" ht="16.899999999999999" customHeight="1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9"/>
    </row>
    <row r="35" spans="1:19" ht="16.899999999999999" customHeight="1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7"/>
    </row>
    <row r="36" spans="1:19" ht="16.899999999999999" customHeigh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4"/>
    </row>
    <row r="37" spans="1:19" s="45" customFormat="1" ht="16.899999999999999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9"/>
    </row>
    <row r="38" spans="1:19" ht="16.899999999999999" customHeight="1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7"/>
    </row>
    <row r="39" spans="1:19" ht="16.899999999999999" customHeight="1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7"/>
    </row>
    <row r="40" spans="1:19" ht="16.899999999999999" customHeight="1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7"/>
    </row>
    <row r="41" spans="1:19" ht="16.899999999999999" customHeight="1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7"/>
    </row>
    <row r="42" spans="1:19" ht="16.899999999999999" customHeight="1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7"/>
    </row>
    <row r="43" spans="1:19" ht="16.899999999999999" customHeight="1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7"/>
    </row>
    <row r="44" spans="1:19" ht="16.899999999999999" customHeight="1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4"/>
    </row>
    <row r="45" spans="1:19" ht="16.899999999999999" customHeight="1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7"/>
    </row>
    <row r="46" spans="1:19" ht="16.899999999999999" customHeight="1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7"/>
    </row>
    <row r="47" spans="1:19" ht="16.899999999999999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1:19" ht="16.899999999999999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7"/>
    </row>
    <row r="49" spans="1:19" ht="16.899999999999999" customHeight="1" x14ac:dyDescent="0.2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2"/>
    </row>
    <row r="50" spans="1:19" ht="16.899999999999999" customHeight="1" x14ac:dyDescent="0.2">
      <c r="A50" s="52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2"/>
    </row>
    <row r="51" spans="1:19" ht="16.899999999999999" customHeight="1" x14ac:dyDescent="0.2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2"/>
    </row>
    <row r="52" spans="1:19" ht="16.899999999999999" customHeight="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</sheetData>
  <mergeCells count="22"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  <mergeCell ref="F18:W18"/>
    <mergeCell ref="F13:W13"/>
    <mergeCell ref="F14:W14"/>
    <mergeCell ref="F15:W15"/>
    <mergeCell ref="F16:W16"/>
    <mergeCell ref="F17:W1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zoomScaleNormal="100" workbookViewId="0">
      <selection activeCell="J25" sqref="J25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 x14ac:dyDescent="0.2">
      <c r="A1" s="249" t="s">
        <v>83</v>
      </c>
      <c r="B1" s="153"/>
      <c r="C1" s="153"/>
      <c r="D1" s="153"/>
      <c r="E1" s="153"/>
      <c r="F1" s="153"/>
      <c r="G1" s="243" t="s">
        <v>77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23"/>
      <c r="U1" s="114" t="s">
        <v>12</v>
      </c>
      <c r="V1" s="125">
        <v>62032</v>
      </c>
    </row>
    <row r="2" spans="1:22" x14ac:dyDescent="0.2">
      <c r="A2" s="154"/>
      <c r="B2" s="155"/>
      <c r="C2" s="155"/>
      <c r="D2" s="155"/>
      <c r="E2" s="155"/>
      <c r="F2" s="155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24"/>
      <c r="U2" s="115" t="s">
        <v>1</v>
      </c>
      <c r="V2" s="126">
        <f>R27</f>
        <v>2026</v>
      </c>
    </row>
    <row r="3" spans="1:22" x14ac:dyDescent="0.2">
      <c r="A3" s="71" t="s">
        <v>76</v>
      </c>
      <c r="B3" s="15"/>
      <c r="C3" s="15"/>
      <c r="D3" s="15"/>
      <c r="E3" s="15"/>
      <c r="F3" s="28"/>
      <c r="G3" s="28"/>
      <c r="H3" s="26"/>
      <c r="I3" s="26"/>
      <c r="J3" s="27"/>
      <c r="K3" s="27"/>
      <c r="L3" s="27"/>
      <c r="M3" s="27"/>
      <c r="N3" s="26"/>
      <c r="O3" s="26"/>
      <c r="U3" s="110" t="s">
        <v>30</v>
      </c>
      <c r="V3" s="137">
        <v>2</v>
      </c>
    </row>
    <row r="4" spans="1:22" ht="13.9" customHeight="1" thickBot="1" x14ac:dyDescent="0.25">
      <c r="A4" s="71"/>
      <c r="B4" s="15"/>
      <c r="C4" s="15"/>
      <c r="D4" s="15"/>
      <c r="E4" s="15"/>
      <c r="F4" s="27"/>
      <c r="G4" s="27"/>
      <c r="H4" s="26"/>
      <c r="I4" s="26"/>
      <c r="J4" s="27"/>
      <c r="K4" s="27"/>
      <c r="L4" s="27"/>
      <c r="M4" s="27"/>
      <c r="N4" s="26"/>
      <c r="O4" s="26"/>
      <c r="P4" s="86"/>
      <c r="Q4" s="86"/>
      <c r="R4" s="87"/>
      <c r="S4" s="87"/>
    </row>
    <row r="5" spans="1:22" ht="13.9" customHeight="1" thickTop="1" x14ac:dyDescent="0.2">
      <c r="C5" s="89"/>
      <c r="D5" s="90"/>
      <c r="E5" s="90"/>
      <c r="F5" s="90"/>
      <c r="G5" s="90"/>
      <c r="H5" s="91"/>
      <c r="I5" s="91"/>
      <c r="J5" s="90"/>
      <c r="K5" s="90"/>
      <c r="L5" s="91"/>
      <c r="M5" s="91"/>
      <c r="N5" s="91"/>
      <c r="O5" s="91"/>
      <c r="P5" s="90"/>
      <c r="Q5" s="90"/>
      <c r="R5" s="92"/>
      <c r="S5" s="92"/>
      <c r="T5" s="93"/>
      <c r="U5" s="94"/>
    </row>
    <row r="6" spans="1:22" ht="13.9" customHeight="1" x14ac:dyDescent="0.2">
      <c r="C6" s="95"/>
      <c r="D6" s="96"/>
      <c r="E6" s="96"/>
      <c r="F6" s="96"/>
      <c r="G6" s="133"/>
      <c r="H6" s="134"/>
      <c r="I6" s="134"/>
      <c r="J6" s="133"/>
      <c r="K6" s="133"/>
      <c r="L6" s="134"/>
      <c r="M6" s="134"/>
      <c r="N6" s="134"/>
      <c r="O6" s="134"/>
      <c r="P6" s="133"/>
      <c r="Q6" s="133"/>
      <c r="R6" s="135"/>
      <c r="S6" s="135"/>
      <c r="T6" s="99"/>
      <c r="U6" s="100"/>
    </row>
    <row r="7" spans="1:22" ht="57" customHeight="1" x14ac:dyDescent="0.2">
      <c r="C7" s="95"/>
      <c r="D7" s="96"/>
      <c r="E7" s="96"/>
      <c r="F7" s="131"/>
      <c r="G7" s="250" t="s">
        <v>84</v>
      </c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32"/>
      <c r="U7" s="100"/>
    </row>
    <row r="8" spans="1:22" ht="13.9" customHeight="1" x14ac:dyDescent="0.2">
      <c r="C8" s="95"/>
      <c r="D8" s="96"/>
      <c r="E8" s="96"/>
      <c r="F8" s="13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36"/>
      <c r="T8" s="132"/>
      <c r="U8" s="100"/>
      <c r="V8" s="88"/>
    </row>
    <row r="9" spans="1:22" ht="13.9" customHeight="1" x14ac:dyDescent="0.2">
      <c r="C9" s="95"/>
      <c r="D9" s="96"/>
      <c r="E9" s="96"/>
      <c r="F9" s="13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36"/>
      <c r="T9" s="132"/>
      <c r="U9" s="100"/>
    </row>
    <row r="10" spans="1:22" ht="13.9" customHeight="1" x14ac:dyDescent="0.2">
      <c r="C10" s="95"/>
      <c r="D10" s="96"/>
      <c r="E10" s="96"/>
      <c r="F10" s="13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36"/>
      <c r="T10" s="132"/>
      <c r="U10" s="100"/>
    </row>
    <row r="11" spans="1:22" ht="13.9" customHeight="1" x14ac:dyDescent="0.2">
      <c r="C11" s="95"/>
      <c r="D11" s="96"/>
      <c r="E11" s="96"/>
      <c r="F11" s="96"/>
      <c r="G11" s="251" t="s">
        <v>85</v>
      </c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3"/>
      <c r="T11" s="99"/>
      <c r="U11" s="100"/>
    </row>
    <row r="12" spans="1:22" ht="13.9" customHeight="1" x14ac:dyDescent="0.2">
      <c r="C12" s="95"/>
      <c r="D12" s="96"/>
      <c r="E12" s="96"/>
      <c r="F12" s="96"/>
      <c r="G12" s="96"/>
      <c r="H12" s="97"/>
      <c r="I12" s="97"/>
      <c r="J12" s="96"/>
      <c r="K12" s="96"/>
      <c r="L12" s="97"/>
      <c r="M12" s="97"/>
      <c r="N12" s="97"/>
      <c r="O12" s="97"/>
      <c r="P12" s="96"/>
      <c r="Q12" s="96"/>
      <c r="R12" s="98"/>
      <c r="S12" s="98"/>
      <c r="T12" s="99"/>
      <c r="U12" s="100"/>
    </row>
    <row r="13" spans="1:22" ht="13.9" customHeight="1" x14ac:dyDescent="0.2">
      <c r="C13" s="95"/>
      <c r="D13" s="96"/>
      <c r="E13" s="96"/>
      <c r="F13" s="96"/>
      <c r="G13" s="96"/>
      <c r="H13" s="97"/>
      <c r="I13" s="97"/>
      <c r="J13" s="96"/>
      <c r="K13" s="96"/>
      <c r="L13" s="97"/>
      <c r="M13" s="97"/>
      <c r="N13" s="97"/>
      <c r="O13" s="97"/>
      <c r="P13" s="96"/>
      <c r="Q13" s="96"/>
      <c r="R13" s="98"/>
      <c r="S13" s="98"/>
      <c r="T13" s="99"/>
      <c r="U13" s="100"/>
    </row>
    <row r="14" spans="1:22" ht="13.9" customHeight="1" thickBot="1" x14ac:dyDescent="0.25">
      <c r="C14" s="101"/>
      <c r="D14" s="102"/>
      <c r="E14" s="102"/>
      <c r="F14" s="102"/>
      <c r="G14" s="102"/>
      <c r="H14" s="103"/>
      <c r="I14" s="103"/>
      <c r="J14" s="102"/>
      <c r="K14" s="102"/>
      <c r="L14" s="103"/>
      <c r="M14" s="103"/>
      <c r="N14" s="103"/>
      <c r="O14" s="103"/>
      <c r="P14" s="102"/>
      <c r="Q14" s="102"/>
      <c r="R14" s="104"/>
      <c r="S14" s="104"/>
      <c r="T14" s="105"/>
      <c r="U14" s="106"/>
    </row>
    <row r="15" spans="1:22" ht="13.9" customHeight="1" thickTop="1" x14ac:dyDescent="0.2">
      <c r="C15" s="128"/>
      <c r="D15" s="128"/>
      <c r="E15" s="128"/>
      <c r="F15" s="128"/>
      <c r="G15" s="128"/>
      <c r="H15" s="128"/>
      <c r="I15" s="128"/>
    </row>
    <row r="16" spans="1:22" ht="13.15" customHeight="1" x14ac:dyDescent="0.2">
      <c r="C16" s="25"/>
      <c r="D16" s="24"/>
      <c r="E16" s="24"/>
      <c r="F16" s="24"/>
      <c r="G16" s="24"/>
      <c r="H16" s="24"/>
      <c r="I16" s="24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6"/>
    </row>
    <row r="17" spans="3:21" ht="16.149999999999999" customHeight="1" x14ac:dyDescent="0.2">
      <c r="C17" s="244" t="s">
        <v>78</v>
      </c>
      <c r="D17" s="139"/>
      <c r="E17" s="139"/>
      <c r="F17" s="139"/>
      <c r="G17" s="139"/>
      <c r="H17" s="139"/>
      <c r="I17" s="139"/>
      <c r="J17" s="245" t="s">
        <v>79</v>
      </c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7"/>
    </row>
    <row r="18" spans="3:21" ht="16.149999999999999" customHeight="1" x14ac:dyDescent="0.2">
      <c r="C18" s="120"/>
      <c r="D18" s="23"/>
      <c r="E18" s="19"/>
      <c r="F18" s="19"/>
      <c r="G18" s="19"/>
      <c r="H18" s="19"/>
      <c r="I18" s="2"/>
      <c r="J18" s="2"/>
      <c r="K18" s="2"/>
      <c r="L18" s="2"/>
      <c r="M18" s="2"/>
      <c r="N18" s="2"/>
      <c r="O18" s="19"/>
      <c r="P18" s="19"/>
      <c r="Q18" s="19"/>
      <c r="R18" s="19"/>
      <c r="S18" s="2"/>
      <c r="T18" s="2"/>
      <c r="U18" s="7"/>
    </row>
    <row r="19" spans="3:21" ht="16.149999999999999" customHeight="1" x14ac:dyDescent="0.2">
      <c r="C19" s="144" t="s">
        <v>4</v>
      </c>
      <c r="D19" s="139"/>
      <c r="E19" s="139"/>
      <c r="F19" s="139"/>
      <c r="G19" s="139"/>
      <c r="H19" s="139"/>
      <c r="I19" s="140"/>
      <c r="J19" s="246" t="s">
        <v>80</v>
      </c>
      <c r="K19" s="118"/>
      <c r="L19" s="118"/>
      <c r="M19" s="118"/>
      <c r="N19" s="118"/>
      <c r="O19" s="118"/>
      <c r="P19" s="118"/>
      <c r="Q19" s="118"/>
      <c r="R19" s="118"/>
      <c r="S19" s="118"/>
      <c r="T19" s="119"/>
      <c r="U19" s="7"/>
    </row>
    <row r="20" spans="3:21" ht="16.149999999999999" customHeight="1" x14ac:dyDescent="0.2">
      <c r="C20" s="20"/>
      <c r="D20" s="2"/>
      <c r="E20" s="2"/>
      <c r="F20" s="2"/>
      <c r="G20" s="2"/>
      <c r="H20" s="2"/>
      <c r="I20" s="2"/>
      <c r="J20" s="247" t="s">
        <v>81</v>
      </c>
      <c r="K20" s="111"/>
      <c r="L20" s="111"/>
      <c r="M20" s="111"/>
      <c r="N20" s="111"/>
      <c r="O20" s="111"/>
      <c r="P20" s="111"/>
      <c r="Q20" s="111"/>
      <c r="R20" s="111"/>
      <c r="S20" s="111"/>
      <c r="T20" s="112"/>
      <c r="U20" s="7"/>
    </row>
    <row r="21" spans="3:21" ht="16.149999999999999" customHeight="1" x14ac:dyDescent="0.2">
      <c r="C21" s="20"/>
      <c r="D21" s="2"/>
      <c r="E21" s="2"/>
      <c r="F21" s="2"/>
      <c r="G21" s="2"/>
      <c r="H21" s="2"/>
      <c r="I21" s="19"/>
      <c r="J21" s="248" t="s">
        <v>82</v>
      </c>
      <c r="K21" s="116"/>
      <c r="L21" s="116"/>
      <c r="M21" s="116"/>
      <c r="N21" s="116"/>
      <c r="O21" s="116"/>
      <c r="P21" s="116"/>
      <c r="Q21" s="116"/>
      <c r="R21" s="116"/>
      <c r="S21" s="116"/>
      <c r="T21" s="117"/>
      <c r="U21" s="7"/>
    </row>
    <row r="22" spans="3:21" ht="16.149999999999999" customHeight="1" x14ac:dyDescent="0.2">
      <c r="C22" s="20"/>
      <c r="D22" s="2"/>
      <c r="E22" s="2"/>
      <c r="F22" s="2"/>
      <c r="G22" s="2"/>
      <c r="H22" s="2"/>
      <c r="I22" s="19"/>
      <c r="J22" s="19"/>
      <c r="K22" s="19"/>
      <c r="L22" s="19"/>
      <c r="M22" s="19"/>
      <c r="N22" s="2"/>
      <c r="O22" s="2"/>
      <c r="P22" s="2"/>
      <c r="Q22" s="2"/>
      <c r="R22" s="2"/>
      <c r="S22" s="30"/>
      <c r="T22" s="31"/>
      <c r="U22" s="7"/>
    </row>
    <row r="23" spans="3:21" ht="16.149999999999999" customHeight="1" x14ac:dyDescent="0.2">
      <c r="C23" s="252" t="s">
        <v>86</v>
      </c>
      <c r="D23" s="159"/>
      <c r="E23" s="159"/>
      <c r="F23" s="159"/>
      <c r="G23" s="159"/>
      <c r="H23" s="159"/>
      <c r="I23" s="160"/>
      <c r="J23" s="253" t="s">
        <v>87</v>
      </c>
      <c r="K23" s="108"/>
      <c r="L23" s="108"/>
      <c r="M23" s="109"/>
      <c r="N23" s="2"/>
      <c r="O23" s="2"/>
      <c r="P23" s="2"/>
      <c r="Q23" s="2"/>
      <c r="R23" s="2"/>
      <c r="S23" s="30"/>
      <c r="T23" s="31"/>
      <c r="U23" s="7"/>
    </row>
    <row r="24" spans="3:21" ht="16.149999999999999" customHeight="1" x14ac:dyDescent="0.2">
      <c r="C24" s="120"/>
      <c r="D24" s="107"/>
      <c r="E24" s="107"/>
      <c r="F24" s="107"/>
      <c r="G24" s="107"/>
      <c r="H24" s="130"/>
      <c r="I24" s="121"/>
      <c r="J24" s="19"/>
      <c r="K24" s="19"/>
      <c r="L24" s="19"/>
      <c r="M24" s="19"/>
      <c r="N24" s="2"/>
      <c r="O24" s="2"/>
      <c r="P24" s="2"/>
      <c r="Q24" s="2"/>
      <c r="R24" s="2"/>
      <c r="S24" s="30"/>
      <c r="T24" s="31"/>
      <c r="U24" s="7"/>
    </row>
    <row r="25" spans="3:21" ht="16.149999999999999" customHeight="1" x14ac:dyDescent="0.2">
      <c r="C25" s="144" t="s">
        <v>36</v>
      </c>
      <c r="D25" s="139"/>
      <c r="E25" s="139"/>
      <c r="F25" s="139"/>
      <c r="G25" s="139"/>
      <c r="H25" s="139"/>
      <c r="I25" s="140"/>
      <c r="J25" s="253" t="s">
        <v>88</v>
      </c>
      <c r="K25" s="108"/>
      <c r="L25" s="108"/>
      <c r="M25" s="109"/>
      <c r="N25" s="2"/>
      <c r="O25" s="2"/>
      <c r="P25" s="2"/>
      <c r="Q25" s="2"/>
      <c r="R25" s="2"/>
      <c r="S25" s="30"/>
      <c r="T25" s="31"/>
      <c r="U25" s="7"/>
    </row>
    <row r="26" spans="3:21" ht="16.149999999999999" customHeight="1" x14ac:dyDescent="0.2">
      <c r="C26" s="120"/>
      <c r="D26" s="130"/>
      <c r="E26" s="130"/>
      <c r="F26" s="130"/>
      <c r="G26" s="130"/>
      <c r="H26" s="130"/>
      <c r="I26" s="121"/>
      <c r="J26" s="19"/>
      <c r="K26" s="19"/>
      <c r="L26" s="19"/>
      <c r="M26" s="19"/>
      <c r="N26" s="2"/>
      <c r="O26" s="2"/>
      <c r="P26" s="2"/>
      <c r="Q26" s="2"/>
      <c r="R26" s="2"/>
      <c r="S26" s="2"/>
      <c r="T26" s="2"/>
      <c r="U26" s="7"/>
    </row>
    <row r="27" spans="3:21" ht="16.899999999999999" customHeight="1" x14ac:dyDescent="0.2">
      <c r="C27" s="144" t="s">
        <v>41</v>
      </c>
      <c r="D27" s="139"/>
      <c r="E27" s="139"/>
      <c r="F27" s="139"/>
      <c r="G27" s="139"/>
      <c r="H27" s="139"/>
      <c r="I27" s="140"/>
      <c r="J27" s="254" t="s">
        <v>89</v>
      </c>
      <c r="K27" s="129"/>
      <c r="L27" s="108"/>
      <c r="M27" s="109"/>
      <c r="O27" s="139" t="s">
        <v>1</v>
      </c>
      <c r="P27" s="139"/>
      <c r="Q27" s="140"/>
      <c r="R27" s="162">
        <v>2026</v>
      </c>
      <c r="S27" s="163"/>
      <c r="T27" s="2"/>
      <c r="U27" s="7"/>
    </row>
    <row r="28" spans="3:21" ht="16.899999999999999" customHeight="1" x14ac:dyDescent="0.2">
      <c r="C28" s="20"/>
      <c r="D28" s="2"/>
      <c r="E28" s="2"/>
      <c r="F28" s="2"/>
      <c r="G28" s="2"/>
      <c r="H28" s="2"/>
      <c r="I28" s="21"/>
      <c r="J28" s="19"/>
      <c r="K28" s="19"/>
      <c r="L28" s="19"/>
      <c r="M28" s="19"/>
      <c r="N28" s="2"/>
      <c r="O28" s="2"/>
      <c r="P28" s="2"/>
      <c r="Q28" s="2"/>
      <c r="R28" s="2"/>
      <c r="S28" s="2"/>
      <c r="T28" s="2"/>
      <c r="U28" s="7"/>
    </row>
    <row r="29" spans="3:21" ht="16.899999999999999" customHeight="1" x14ac:dyDescent="0.2">
      <c r="C29" s="150" t="s">
        <v>33</v>
      </c>
      <c r="D29" s="151"/>
      <c r="E29" s="151"/>
      <c r="F29" s="151"/>
      <c r="G29" s="151"/>
      <c r="H29" s="151"/>
      <c r="I29" s="151"/>
      <c r="J29" s="255" t="s">
        <v>90</v>
      </c>
      <c r="K29" s="113"/>
      <c r="L29" s="113"/>
      <c r="M29" s="113"/>
      <c r="N29" s="113"/>
      <c r="O29" s="113"/>
      <c r="P29" s="113"/>
      <c r="Q29" s="113"/>
      <c r="R29" s="113"/>
      <c r="S29" s="113"/>
      <c r="T29" s="32"/>
      <c r="U29" s="12"/>
    </row>
    <row r="30" spans="3:21" ht="16.899999999999999" customHeight="1" x14ac:dyDescent="0.2">
      <c r="C30" s="148" t="s">
        <v>5</v>
      </c>
      <c r="D30" s="149"/>
      <c r="E30" s="149"/>
      <c r="F30" s="149"/>
      <c r="G30" s="149"/>
      <c r="H30" s="149"/>
      <c r="I30" s="149"/>
      <c r="J30" s="256" t="s">
        <v>91</v>
      </c>
      <c r="K30" s="158"/>
      <c r="L30" s="158"/>
      <c r="M30" s="158"/>
      <c r="N30" s="158"/>
      <c r="O30" s="158"/>
      <c r="P30" s="158"/>
      <c r="Q30" s="158"/>
      <c r="R30" s="158"/>
      <c r="S30" s="158"/>
      <c r="T30" s="2"/>
      <c r="U30" s="7"/>
    </row>
    <row r="31" spans="3:21" ht="16.899999999999999" customHeight="1" x14ac:dyDescent="0.2">
      <c r="C31" s="144" t="s">
        <v>6</v>
      </c>
      <c r="D31" s="139"/>
      <c r="E31" s="139"/>
      <c r="F31" s="139"/>
      <c r="G31" s="139"/>
      <c r="H31" s="139"/>
      <c r="I31" s="139"/>
      <c r="J31" s="257"/>
      <c r="K31" s="146"/>
      <c r="L31" s="146"/>
      <c r="M31" s="146"/>
      <c r="N31" s="146"/>
      <c r="O31" s="146"/>
      <c r="P31" s="146"/>
      <c r="Q31" s="146"/>
      <c r="R31" s="146"/>
      <c r="S31" s="146"/>
      <c r="T31" s="2"/>
      <c r="U31" s="7"/>
    </row>
    <row r="32" spans="3:21" ht="16.899999999999999" customHeight="1" x14ac:dyDescent="0.2">
      <c r="C32" s="144" t="s">
        <v>7</v>
      </c>
      <c r="D32" s="139"/>
      <c r="E32" s="139"/>
      <c r="F32" s="139"/>
      <c r="G32" s="139"/>
      <c r="H32" s="139"/>
      <c r="I32" s="139"/>
      <c r="J32" s="258" t="s">
        <v>92</v>
      </c>
      <c r="K32" s="147"/>
      <c r="L32" s="147"/>
      <c r="M32" s="147"/>
      <c r="N32" s="147"/>
      <c r="O32" s="147"/>
      <c r="P32" s="147"/>
      <c r="Q32" s="147"/>
      <c r="R32" s="147"/>
      <c r="S32" s="147"/>
      <c r="T32" s="2"/>
      <c r="U32" s="7"/>
    </row>
    <row r="33" spans="3:21" ht="16.899999999999999" customHeight="1" x14ac:dyDescent="0.2">
      <c r="C33" s="20"/>
      <c r="D33" s="2"/>
      <c r="E33" s="2"/>
      <c r="F33" s="2"/>
      <c r="G33" s="2"/>
      <c r="H33" s="2"/>
      <c r="I33" s="2"/>
      <c r="J33" s="2"/>
      <c r="K33" s="21"/>
      <c r="L33" s="19"/>
      <c r="M33" s="19"/>
      <c r="N33" s="19"/>
      <c r="O33" s="19"/>
      <c r="P33" s="2"/>
      <c r="Q33" s="2"/>
      <c r="R33" s="2"/>
      <c r="S33" s="2"/>
      <c r="T33" s="2"/>
      <c r="U33" s="7"/>
    </row>
    <row r="34" spans="3:21" ht="16.899999999999999" customHeight="1" x14ac:dyDescent="0.2">
      <c r="C34" s="150" t="s">
        <v>34</v>
      </c>
      <c r="D34" s="151"/>
      <c r="E34" s="151"/>
      <c r="F34" s="151"/>
      <c r="G34" s="151"/>
      <c r="H34" s="151"/>
      <c r="I34" s="151"/>
      <c r="J34" s="255" t="s">
        <v>93</v>
      </c>
      <c r="K34" s="22"/>
      <c r="L34" s="113"/>
      <c r="M34" s="22"/>
      <c r="N34" s="22"/>
      <c r="O34" s="22"/>
      <c r="P34" s="22"/>
      <c r="Q34" s="22"/>
      <c r="R34" s="22"/>
      <c r="S34" s="22"/>
      <c r="T34" s="32"/>
      <c r="U34" s="12"/>
    </row>
    <row r="35" spans="3:21" ht="16.899999999999999" customHeight="1" x14ac:dyDescent="0.2">
      <c r="C35" s="148" t="s">
        <v>5</v>
      </c>
      <c r="D35" s="149"/>
      <c r="E35" s="149"/>
      <c r="F35" s="149"/>
      <c r="G35" s="149"/>
      <c r="H35" s="149"/>
      <c r="I35" s="149"/>
      <c r="J35" s="256" t="s">
        <v>94</v>
      </c>
      <c r="K35" s="145"/>
      <c r="L35" s="145"/>
      <c r="M35" s="145"/>
      <c r="N35" s="145"/>
      <c r="O35" s="145"/>
      <c r="P35" s="145"/>
      <c r="Q35" s="145"/>
      <c r="R35" s="145"/>
      <c r="S35" s="145"/>
      <c r="T35" s="29"/>
      <c r="U35" s="6"/>
    </row>
    <row r="36" spans="3:21" ht="16.899999999999999" customHeight="1" x14ac:dyDescent="0.2">
      <c r="C36" s="144" t="s">
        <v>6</v>
      </c>
      <c r="D36" s="139"/>
      <c r="E36" s="139"/>
      <c r="F36" s="139"/>
      <c r="G36" s="139"/>
      <c r="H36" s="139"/>
      <c r="I36" s="139"/>
      <c r="J36" s="257"/>
      <c r="K36" s="146"/>
      <c r="L36" s="146"/>
      <c r="M36" s="146"/>
      <c r="N36" s="146"/>
      <c r="O36" s="146"/>
      <c r="P36" s="146"/>
      <c r="Q36" s="146"/>
      <c r="R36" s="146"/>
      <c r="S36" s="146"/>
      <c r="T36" s="2"/>
      <c r="U36" s="7"/>
    </row>
    <row r="37" spans="3:21" ht="16.899999999999999" customHeight="1" x14ac:dyDescent="0.2">
      <c r="C37" s="144" t="s">
        <v>7</v>
      </c>
      <c r="D37" s="139"/>
      <c r="E37" s="139"/>
      <c r="F37" s="139"/>
      <c r="G37" s="139"/>
      <c r="H37" s="139"/>
      <c r="I37" s="139"/>
      <c r="J37" s="258" t="s">
        <v>95</v>
      </c>
      <c r="K37" s="147"/>
      <c r="L37" s="147"/>
      <c r="M37" s="147"/>
      <c r="N37" s="147"/>
      <c r="O37" s="147"/>
      <c r="P37" s="147"/>
      <c r="Q37" s="147"/>
      <c r="R37" s="147"/>
      <c r="S37" s="147"/>
      <c r="T37" s="2"/>
      <c r="U37" s="7"/>
    </row>
    <row r="38" spans="3:21" ht="13.15" customHeight="1" x14ac:dyDescent="0.2">
      <c r="C38" s="56"/>
      <c r="D38" s="4"/>
      <c r="E38" s="4"/>
      <c r="F38" s="4"/>
      <c r="G38" s="4"/>
      <c r="H38" s="4"/>
      <c r="I38" s="57"/>
      <c r="J38" s="58"/>
      <c r="K38" s="58"/>
      <c r="L38" s="58"/>
      <c r="M38" s="58"/>
      <c r="N38" s="4"/>
      <c r="O38" s="4"/>
      <c r="P38" s="4"/>
      <c r="Q38" s="4"/>
      <c r="R38" s="4"/>
      <c r="S38" s="4"/>
      <c r="T38" s="4"/>
      <c r="U38" s="8"/>
    </row>
  </sheetData>
  <mergeCells count="29"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  <mergeCell ref="J35:S35"/>
    <mergeCell ref="J36:S36"/>
    <mergeCell ref="J37:S37"/>
    <mergeCell ref="C37:I37"/>
    <mergeCell ref="C35:I35"/>
    <mergeCell ref="C36:I36"/>
    <mergeCell ref="O27:Q27"/>
    <mergeCell ref="G7:S7"/>
    <mergeCell ref="G11:S11"/>
    <mergeCell ref="G8:R8"/>
    <mergeCell ref="G9:R9"/>
    <mergeCell ref="G10:R10"/>
    <mergeCell ref="C27:I2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X41"/>
  <sheetViews>
    <sheetView zoomScaleNormal="100" zoomScalePageLayoutView="7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52" t="s">
        <v>38</v>
      </c>
      <c r="B1" s="153"/>
      <c r="C1" s="153"/>
      <c r="D1" s="153"/>
      <c r="E1" s="153"/>
      <c r="F1" s="153"/>
      <c r="G1" s="156" t="str">
        <f>Coordonnées!G1</f>
        <v>Administration communale d'Esneux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23"/>
      <c r="V1" s="123"/>
      <c r="W1" s="114" t="str">
        <f>Coordonnées!$U$1</f>
        <v>Code INS</v>
      </c>
      <c r="X1" s="125">
        <f>Coordonnées!V1</f>
        <v>62032</v>
      </c>
    </row>
    <row r="2" spans="1:24" x14ac:dyDescent="0.2">
      <c r="A2" s="154"/>
      <c r="B2" s="155"/>
      <c r="C2" s="155"/>
      <c r="D2" s="155"/>
      <c r="E2" s="155"/>
      <c r="F2" s="155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24"/>
      <c r="V2" s="124"/>
      <c r="W2" s="115" t="str">
        <f>Coordonnées!$U$2</f>
        <v>Exercice:</v>
      </c>
      <c r="X2" s="126">
        <f>Coordonnées!V2</f>
        <v>2026</v>
      </c>
    </row>
    <row r="3" spans="1:24" x14ac:dyDescent="0.2">
      <c r="A3" s="71" t="s">
        <v>76</v>
      </c>
      <c r="B3" s="15"/>
      <c r="C3" s="15"/>
      <c r="D3" s="15"/>
      <c r="E3" s="15"/>
      <c r="F3" s="28"/>
      <c r="G3" s="28"/>
      <c r="H3" s="26"/>
      <c r="I3" s="26"/>
      <c r="J3" s="27"/>
      <c r="K3" s="27"/>
      <c r="L3" s="27"/>
      <c r="M3" s="27"/>
      <c r="N3" s="26"/>
      <c r="O3" s="26"/>
      <c r="W3" s="110" t="str">
        <f>Coordonnées!$U$3</f>
        <v>Version:</v>
      </c>
      <c r="X3" s="137">
        <f>Coordonnées!V3</f>
        <v>2</v>
      </c>
    </row>
    <row r="4" spans="1:24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3.15" customHeight="1" x14ac:dyDescent="0.2">
      <c r="A5" s="13"/>
      <c r="B5" s="14"/>
      <c r="C5" s="18"/>
      <c r="D5" s="18"/>
      <c r="E5" s="18"/>
      <c r="F5" s="19"/>
      <c r="G5" s="19"/>
      <c r="H5" s="19"/>
      <c r="I5" s="19"/>
      <c r="J5" s="35"/>
      <c r="K5" s="35"/>
      <c r="L5" s="35"/>
      <c r="M5" s="35"/>
      <c r="N5" s="35"/>
      <c r="O5" s="35"/>
      <c r="P5" s="35"/>
      <c r="Q5" s="35"/>
      <c r="R5" s="17"/>
      <c r="S5" s="17"/>
    </row>
    <row r="6" spans="1:24" ht="18.399999999999999" customHeight="1" x14ac:dyDescent="0.2">
      <c r="A6" s="18"/>
      <c r="B6" s="18"/>
      <c r="C6" s="18"/>
      <c r="D6" s="18"/>
      <c r="E6" s="18"/>
      <c r="F6" s="19"/>
      <c r="G6" s="33"/>
      <c r="H6" s="171" t="s">
        <v>39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2"/>
      <c r="U6" s="172"/>
      <c r="V6" s="172"/>
    </row>
    <row r="7" spans="1:24" ht="18.399999999999999" customHeight="1" x14ac:dyDescent="0.2">
      <c r="A7" s="39"/>
      <c r="B7" s="40"/>
      <c r="C7" s="40"/>
      <c r="D7" s="40"/>
      <c r="E7" s="40"/>
      <c r="F7" s="40"/>
      <c r="G7" s="40"/>
      <c r="H7" s="173" t="str">
        <f>Coordonnées!$J$27</f>
        <v>Budget</v>
      </c>
      <c r="I7" s="173"/>
      <c r="J7" s="173"/>
      <c r="K7" s="173" t="str">
        <f>Coordonnées!$J$27</f>
        <v>Budget</v>
      </c>
      <c r="L7" s="173"/>
      <c r="M7" s="173"/>
      <c r="N7" s="173" t="str">
        <f>Coordonnées!$J$27</f>
        <v>Budget</v>
      </c>
      <c r="O7" s="173"/>
      <c r="P7" s="173"/>
      <c r="Q7" s="173" t="str">
        <f>Coordonnées!$J$27</f>
        <v>Budget</v>
      </c>
      <c r="R7" s="173"/>
      <c r="S7" s="173"/>
      <c r="T7" s="173" t="str">
        <f>Coordonnées!$J$27</f>
        <v>Budget</v>
      </c>
      <c r="U7" s="173"/>
      <c r="V7" s="173"/>
    </row>
    <row r="8" spans="1:24" ht="18.399999999999999" customHeight="1" thickBot="1" x14ac:dyDescent="0.25">
      <c r="A8" s="180" t="s">
        <v>2</v>
      </c>
      <c r="B8" s="180"/>
      <c r="C8" s="180"/>
      <c r="D8" s="180"/>
      <c r="E8" s="180"/>
      <c r="F8" s="180"/>
      <c r="G8" s="180"/>
      <c r="H8" s="170">
        <f>K8-1</f>
        <v>2022</v>
      </c>
      <c r="I8" s="170"/>
      <c r="J8" s="170"/>
      <c r="K8" s="170">
        <f>N8-1</f>
        <v>2023</v>
      </c>
      <c r="L8" s="170"/>
      <c r="M8" s="170"/>
      <c r="N8" s="170">
        <f>Q8-1</f>
        <v>2024</v>
      </c>
      <c r="O8" s="170"/>
      <c r="P8" s="170"/>
      <c r="Q8" s="170">
        <f>T8-1</f>
        <v>2025</v>
      </c>
      <c r="R8" s="170"/>
      <c r="S8" s="170"/>
      <c r="T8" s="170">
        <f>X2</f>
        <v>2026</v>
      </c>
      <c r="U8" s="170"/>
      <c r="V8" s="170"/>
    </row>
    <row r="9" spans="1:24" ht="18.399999999999999" customHeight="1" thickBot="1" x14ac:dyDescent="0.25">
      <c r="A9" s="174" t="s">
        <v>64</v>
      </c>
      <c r="B9" s="175"/>
      <c r="C9" s="175"/>
      <c r="D9" s="175"/>
      <c r="E9" s="175"/>
      <c r="F9" s="175"/>
      <c r="G9" s="176"/>
      <c r="H9" s="164">
        <f>'Ordinaire GE'!H26-'Ordinaire GE'!H15</f>
        <v>45003.289999999106</v>
      </c>
      <c r="I9" s="165"/>
      <c r="J9" s="166"/>
      <c r="K9" s="164">
        <f>'Ordinaire GE'!K26-'Ordinaire GE'!K15</f>
        <v>7511.6699999980628</v>
      </c>
      <c r="L9" s="165"/>
      <c r="M9" s="166"/>
      <c r="N9" s="164">
        <f>'Ordinaire GE'!N26-'Ordinaire GE'!N15</f>
        <v>39082.759999997914</v>
      </c>
      <c r="O9" s="165"/>
      <c r="P9" s="166"/>
      <c r="Q9" s="164">
        <f>'Ordinaire GE'!Q26-'Ordinaire GE'!Q15</f>
        <v>572396.48999999836</v>
      </c>
      <c r="R9" s="165"/>
      <c r="S9" s="166"/>
      <c r="T9" s="164">
        <f>'Ordinaire GE'!T26-'Ordinaire GE'!T15</f>
        <v>15556.14999999851</v>
      </c>
      <c r="U9" s="165"/>
      <c r="V9" s="166"/>
    </row>
    <row r="10" spans="1:24" ht="40.5" customHeight="1" thickBot="1" x14ac:dyDescent="0.25">
      <c r="A10" s="177" t="s">
        <v>72</v>
      </c>
      <c r="B10" s="178"/>
      <c r="C10" s="178"/>
      <c r="D10" s="178"/>
      <c r="E10" s="178"/>
      <c r="F10" s="178"/>
      <c r="G10" s="179"/>
      <c r="H10" s="167">
        <f>'Ordinaire GE'!H29-'Ordinaire GE'!H18</f>
        <v>1225971.75</v>
      </c>
      <c r="I10" s="168"/>
      <c r="J10" s="169"/>
      <c r="K10" s="167">
        <f>'Ordinaire GE'!K29-'Ordinaire GE'!K18</f>
        <v>70148.789999995381</v>
      </c>
      <c r="L10" s="168"/>
      <c r="M10" s="169"/>
      <c r="N10" s="167">
        <f>'Ordinaire GE'!N29-'Ordinaire GE'!N18</f>
        <v>84744.589999996126</v>
      </c>
      <c r="O10" s="168"/>
      <c r="P10" s="169"/>
      <c r="Q10" s="167">
        <f>'Ordinaire GE'!Q29-'Ordinaire GE'!Q18</f>
        <v>12893.379999998957</v>
      </c>
      <c r="R10" s="168"/>
      <c r="S10" s="169"/>
      <c r="T10" s="167">
        <f>'Ordinaire GE'!T29-'Ordinaire GE'!T18</f>
        <v>3357.2099999971688</v>
      </c>
      <c r="U10" s="168"/>
      <c r="V10" s="169"/>
    </row>
    <row r="11" spans="1:24" ht="16.899999999999999" customHeight="1" x14ac:dyDescent="0.2">
      <c r="A11" s="52" t="s">
        <v>65</v>
      </c>
      <c r="B11" s="40"/>
      <c r="C11" s="40"/>
      <c r="D11" s="40"/>
      <c r="E11" s="40"/>
      <c r="F11" s="40"/>
      <c r="G11" s="40"/>
      <c r="H11" s="41"/>
      <c r="I11" s="41"/>
      <c r="J11" s="41"/>
      <c r="K11" s="41"/>
      <c r="L11" s="42"/>
      <c r="M11" s="42"/>
      <c r="N11" s="42"/>
      <c r="O11" s="42"/>
      <c r="P11" s="42"/>
      <c r="Q11" s="42"/>
      <c r="R11" s="43"/>
      <c r="S11" s="43"/>
    </row>
    <row r="12" spans="1:24" ht="16.899999999999999" customHeight="1" x14ac:dyDescent="0.2">
      <c r="A12" s="77"/>
      <c r="B12" s="77"/>
      <c r="C12" s="77"/>
      <c r="D12" s="77"/>
      <c r="E12" s="77"/>
      <c r="F12" s="70"/>
      <c r="G12" s="78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4"/>
      <c r="U12" s="84"/>
      <c r="V12" s="84"/>
      <c r="W12" s="79"/>
    </row>
    <row r="13" spans="1:24" ht="16.899999999999999" customHeight="1" x14ac:dyDescent="0.2">
      <c r="A13" s="42"/>
      <c r="B13" s="80"/>
      <c r="C13" s="80"/>
      <c r="D13" s="80"/>
      <c r="E13" s="80"/>
      <c r="F13" s="80"/>
      <c r="G13" s="80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79"/>
    </row>
    <row r="14" spans="1:24" ht="16.899999999999999" customHeight="1" x14ac:dyDescent="0.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79"/>
    </row>
    <row r="15" spans="1:24" ht="16.899999999999999" customHeight="1" x14ac:dyDescent="0.2">
      <c r="A15" s="42"/>
      <c r="B15" s="42"/>
      <c r="C15" s="42"/>
      <c r="D15" s="42"/>
      <c r="E15" s="42"/>
      <c r="F15" s="42"/>
      <c r="G15" s="4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79"/>
    </row>
    <row r="16" spans="1:24" ht="25.15" customHeight="1" x14ac:dyDescent="0.2">
      <c r="A16" s="83"/>
      <c r="B16" s="83"/>
      <c r="C16" s="83"/>
      <c r="D16" s="83"/>
      <c r="E16" s="83"/>
      <c r="F16" s="83"/>
      <c r="G16" s="83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79"/>
    </row>
    <row r="17" spans="1:23" ht="16.899999999999999" customHeight="1" x14ac:dyDescent="0.2">
      <c r="A17" s="43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42"/>
      <c r="M17" s="42"/>
      <c r="N17" s="42"/>
      <c r="O17" s="42"/>
      <c r="P17" s="42"/>
      <c r="Q17" s="42"/>
      <c r="R17" s="43"/>
      <c r="S17" s="43"/>
      <c r="T17" s="79"/>
      <c r="U17" s="79"/>
      <c r="V17" s="79"/>
      <c r="W17" s="79"/>
    </row>
    <row r="18" spans="1:23" ht="16.899999999999999" customHeight="1" x14ac:dyDescent="0.2"/>
    <row r="19" spans="1:23" ht="16.899999999999999" customHeight="1" x14ac:dyDescent="0.2"/>
    <row r="20" spans="1:23" ht="16.899999999999999" customHeight="1" x14ac:dyDescent="0.2"/>
    <row r="21" spans="1:23" ht="16.899999999999999" customHeight="1" x14ac:dyDescent="0.2"/>
    <row r="22" spans="1:23" ht="16.899999999999999" customHeight="1" x14ac:dyDescent="0.2"/>
    <row r="23" spans="1:23" ht="16.899999999999999" customHeight="1" x14ac:dyDescent="0.2"/>
    <row r="24" spans="1:23" ht="16.899999999999999" customHeight="1" x14ac:dyDescent="0.2"/>
    <row r="25" spans="1:23" ht="16.899999999999999" customHeight="1" x14ac:dyDescent="0.2"/>
    <row r="26" spans="1:23" ht="16.899999999999999" customHeight="1" x14ac:dyDescent="0.2"/>
    <row r="27" spans="1:23" ht="16.899999999999999" customHeight="1" x14ac:dyDescent="0.2"/>
    <row r="28" spans="1:23" ht="16.899999999999999" customHeight="1" x14ac:dyDescent="0.2"/>
    <row r="29" spans="1:23" ht="16.899999999999999" customHeight="1" x14ac:dyDescent="0.2"/>
    <row r="30" spans="1:23" ht="16.899999999999999" customHeight="1" x14ac:dyDescent="0.2"/>
    <row r="31" spans="1:23" ht="16.899999999999999" customHeight="1" x14ac:dyDescent="0.2"/>
    <row r="32" spans="1:23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26">
    <mergeCell ref="Q7:S7"/>
    <mergeCell ref="N7:P7"/>
    <mergeCell ref="K7:M7"/>
    <mergeCell ref="H7:J7"/>
    <mergeCell ref="N8:P8"/>
    <mergeCell ref="Q9:S9"/>
    <mergeCell ref="A9:G9"/>
    <mergeCell ref="H8:J8"/>
    <mergeCell ref="A10:G10"/>
    <mergeCell ref="A8:G8"/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X30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52" t="s">
        <v>38</v>
      </c>
      <c r="B1" s="153"/>
      <c r="C1" s="153"/>
      <c r="D1" s="153"/>
      <c r="E1" s="153"/>
      <c r="F1" s="153"/>
      <c r="G1" s="156" t="str">
        <f>Coordonnées!G1</f>
        <v>Administration communale d'Esneux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23"/>
      <c r="V1" s="123"/>
      <c r="W1" s="114" t="str">
        <f>Coordonnées!$U$1</f>
        <v>Code INS</v>
      </c>
      <c r="X1" s="125">
        <f>Coordonnées!V1</f>
        <v>62032</v>
      </c>
    </row>
    <row r="2" spans="1:24" x14ac:dyDescent="0.2">
      <c r="A2" s="154"/>
      <c r="B2" s="155"/>
      <c r="C2" s="155"/>
      <c r="D2" s="155"/>
      <c r="E2" s="155"/>
      <c r="F2" s="155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24"/>
      <c r="V2" s="124"/>
      <c r="W2" s="115" t="str">
        <f>Coordonnées!$U$2</f>
        <v>Exercice:</v>
      </c>
      <c r="X2" s="126">
        <f>Coordonnées!V2</f>
        <v>2026</v>
      </c>
    </row>
    <row r="3" spans="1:24" x14ac:dyDescent="0.2">
      <c r="A3" s="71" t="s">
        <v>76</v>
      </c>
      <c r="B3" s="15"/>
      <c r="C3" s="15"/>
      <c r="D3" s="15"/>
      <c r="E3" s="15"/>
      <c r="F3" s="28"/>
      <c r="G3" s="28"/>
      <c r="H3" s="26"/>
      <c r="I3" s="26"/>
      <c r="J3" s="27"/>
      <c r="K3" s="27"/>
      <c r="L3" s="27"/>
      <c r="M3" s="27"/>
      <c r="N3" s="26"/>
      <c r="O3" s="26"/>
      <c r="W3" s="110" t="str">
        <f>Coordonnées!$U$3</f>
        <v>Version:</v>
      </c>
      <c r="X3" s="137">
        <f>Coordonnées!V3</f>
        <v>2</v>
      </c>
    </row>
    <row r="4" spans="1:24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 x14ac:dyDescent="0.2">
      <c r="A5" s="3"/>
      <c r="B5" s="18"/>
      <c r="C5" s="18"/>
      <c r="D5" s="18"/>
      <c r="E5" s="18"/>
      <c r="L5" s="37"/>
      <c r="M5" s="37"/>
      <c r="N5" s="37"/>
      <c r="O5" s="37"/>
      <c r="P5" s="37"/>
      <c r="Q5" s="37"/>
      <c r="R5" s="36"/>
      <c r="S5" s="36"/>
    </row>
    <row r="6" spans="1:24" ht="18.399999999999999" customHeight="1" x14ac:dyDescent="0.2">
      <c r="A6" s="13"/>
      <c r="B6" s="18"/>
      <c r="C6" s="18"/>
      <c r="D6" s="18"/>
      <c r="E6" s="18"/>
      <c r="H6" s="212" t="s">
        <v>40</v>
      </c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3"/>
      <c r="U6" s="213"/>
      <c r="V6" s="213"/>
    </row>
    <row r="7" spans="1:24" ht="18.399999999999999" customHeight="1" x14ac:dyDescent="0.2">
      <c r="A7" s="38"/>
      <c r="B7" s="41"/>
      <c r="C7" s="40"/>
      <c r="D7" s="40"/>
      <c r="E7" s="40"/>
      <c r="F7" s="40"/>
      <c r="G7" s="40"/>
      <c r="H7" s="214" t="str">
        <f>Coordonnées!$J$27</f>
        <v>Budget</v>
      </c>
      <c r="I7" s="214"/>
      <c r="J7" s="214"/>
      <c r="K7" s="214" t="str">
        <f>Coordonnées!$J$27</f>
        <v>Budget</v>
      </c>
      <c r="L7" s="214"/>
      <c r="M7" s="214"/>
      <c r="N7" s="214" t="str">
        <f>Coordonnées!$J$27</f>
        <v>Budget</v>
      </c>
      <c r="O7" s="214"/>
      <c r="P7" s="214"/>
      <c r="Q7" s="214" t="str">
        <f>Coordonnées!$J$27</f>
        <v>Budget</v>
      </c>
      <c r="R7" s="214"/>
      <c r="S7" s="214"/>
      <c r="T7" s="214" t="str">
        <f>Coordonnées!$J$27</f>
        <v>Budget</v>
      </c>
      <c r="U7" s="214"/>
      <c r="V7" s="214"/>
    </row>
    <row r="8" spans="1:24" ht="18.399999999999999" customHeight="1" x14ac:dyDescent="0.2">
      <c r="A8" s="38"/>
      <c r="B8" s="44"/>
      <c r="C8" s="40"/>
      <c r="D8" s="40"/>
      <c r="E8" s="40"/>
      <c r="F8" s="40"/>
      <c r="G8" s="40"/>
      <c r="H8" s="259" t="s">
        <v>96</v>
      </c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6"/>
      <c r="U8" s="216"/>
      <c r="V8" s="217"/>
    </row>
    <row r="9" spans="1:24" ht="18.399999999999999" customHeight="1" x14ac:dyDescent="0.2">
      <c r="A9" s="202" t="s">
        <v>2</v>
      </c>
      <c r="B9" s="209"/>
      <c r="C9" s="202"/>
      <c r="D9" s="202"/>
      <c r="E9" s="202"/>
      <c r="F9" s="202"/>
      <c r="G9" s="202"/>
      <c r="H9" s="203">
        <f>K9-1</f>
        <v>2022</v>
      </c>
      <c r="I9" s="203"/>
      <c r="J9" s="203"/>
      <c r="K9" s="203">
        <f>N9-1</f>
        <v>2023</v>
      </c>
      <c r="L9" s="203"/>
      <c r="M9" s="203"/>
      <c r="N9" s="203">
        <f>Q9-1</f>
        <v>2024</v>
      </c>
      <c r="O9" s="203"/>
      <c r="P9" s="203"/>
      <c r="Q9" s="203">
        <f>T9-1</f>
        <v>2025</v>
      </c>
      <c r="R9" s="203"/>
      <c r="S9" s="203"/>
      <c r="T9" s="203">
        <f>X2</f>
        <v>2026</v>
      </c>
      <c r="U9" s="203"/>
      <c r="V9" s="203"/>
    </row>
    <row r="10" spans="1:24" ht="18.399999999999999" customHeight="1" x14ac:dyDescent="0.2">
      <c r="A10" s="210" t="s">
        <v>13</v>
      </c>
      <c r="B10" s="211"/>
      <c r="C10" s="211"/>
      <c r="D10" s="211"/>
      <c r="E10" s="211"/>
      <c r="F10" s="211"/>
      <c r="G10" s="211"/>
      <c r="H10" s="261">
        <v>8248374.6900000004</v>
      </c>
      <c r="I10" s="204">
        <v>5512664.2599999998</v>
      </c>
      <c r="J10" s="205">
        <v>5512664.2599999998</v>
      </c>
      <c r="K10" s="261">
        <v>9062733.8399999999</v>
      </c>
      <c r="L10" s="204">
        <v>5512664.2599999998</v>
      </c>
      <c r="M10" s="205">
        <v>5512664.2599999998</v>
      </c>
      <c r="N10" s="261">
        <v>9679813.9900000002</v>
      </c>
      <c r="O10" s="204">
        <v>5512664.2599999998</v>
      </c>
      <c r="P10" s="205">
        <v>5512664.2599999998</v>
      </c>
      <c r="Q10" s="261">
        <v>10188742.859999999</v>
      </c>
      <c r="R10" s="204">
        <v>5512664.2599999998</v>
      </c>
      <c r="S10" s="205">
        <v>5512664.2599999998</v>
      </c>
      <c r="T10" s="261">
        <v>9770285.8399999999</v>
      </c>
      <c r="U10" s="204">
        <v>5512664.2599999998</v>
      </c>
      <c r="V10" s="205">
        <v>5512664.2599999998</v>
      </c>
    </row>
    <row r="11" spans="1:24" ht="18.399999999999999" customHeight="1" x14ac:dyDescent="0.2">
      <c r="A11" s="187" t="s">
        <v>14</v>
      </c>
      <c r="B11" s="188"/>
      <c r="C11" s="188"/>
      <c r="D11" s="188"/>
      <c r="E11" s="188"/>
      <c r="F11" s="188"/>
      <c r="G11" s="188"/>
      <c r="H11" s="262">
        <v>3064598.87</v>
      </c>
      <c r="I11" s="200">
        <v>2726342.74</v>
      </c>
      <c r="J11" s="201">
        <v>2726342.74</v>
      </c>
      <c r="K11" s="262">
        <v>3407417.65</v>
      </c>
      <c r="L11" s="200">
        <v>2726342.74</v>
      </c>
      <c r="M11" s="201">
        <v>2726342.74</v>
      </c>
      <c r="N11" s="262">
        <v>3329648.06</v>
      </c>
      <c r="O11" s="200">
        <v>2726342.74</v>
      </c>
      <c r="P11" s="201">
        <v>2726342.74</v>
      </c>
      <c r="Q11" s="262">
        <v>3461282.5</v>
      </c>
      <c r="R11" s="200">
        <v>2726342.74</v>
      </c>
      <c r="S11" s="201">
        <v>2726342.74</v>
      </c>
      <c r="T11" s="262">
        <v>3551952.47</v>
      </c>
      <c r="U11" s="200">
        <v>2726342.74</v>
      </c>
      <c r="V11" s="201">
        <v>2726342.74</v>
      </c>
    </row>
    <row r="12" spans="1:24" ht="18.399999999999999" customHeight="1" x14ac:dyDescent="0.2">
      <c r="A12" s="187" t="s">
        <v>15</v>
      </c>
      <c r="B12" s="188"/>
      <c r="C12" s="188"/>
      <c r="D12" s="188"/>
      <c r="E12" s="188"/>
      <c r="F12" s="188"/>
      <c r="G12" s="188"/>
      <c r="H12" s="262">
        <v>5384287.3899999997</v>
      </c>
      <c r="I12" s="200">
        <v>4264832.04</v>
      </c>
      <c r="J12" s="201">
        <v>4264832.04</v>
      </c>
      <c r="K12" s="262">
        <v>4991963.47</v>
      </c>
      <c r="L12" s="200">
        <v>4264832.04</v>
      </c>
      <c r="M12" s="201">
        <v>4264832.04</v>
      </c>
      <c r="N12" s="262">
        <v>5465506.1299999999</v>
      </c>
      <c r="O12" s="200">
        <v>4264832.04</v>
      </c>
      <c r="P12" s="201">
        <v>4264832.04</v>
      </c>
      <c r="Q12" s="262">
        <v>6035276</v>
      </c>
      <c r="R12" s="200">
        <v>4264832.04</v>
      </c>
      <c r="S12" s="201">
        <v>4264832.04</v>
      </c>
      <c r="T12" s="262">
        <v>6279769.7400000002</v>
      </c>
      <c r="U12" s="200">
        <v>4264832.04</v>
      </c>
      <c r="V12" s="201">
        <v>4264832.04</v>
      </c>
    </row>
    <row r="13" spans="1:24" ht="18.399999999999999" customHeight="1" x14ac:dyDescent="0.2">
      <c r="A13" s="187" t="s">
        <v>16</v>
      </c>
      <c r="B13" s="188"/>
      <c r="C13" s="188"/>
      <c r="D13" s="188"/>
      <c r="E13" s="188"/>
      <c r="F13" s="188"/>
      <c r="G13" s="188"/>
      <c r="H13" s="262">
        <v>1361385.55</v>
      </c>
      <c r="I13" s="200">
        <v>41563.69</v>
      </c>
      <c r="J13" s="201">
        <v>41563.69</v>
      </c>
      <c r="K13" s="262">
        <v>1651831</v>
      </c>
      <c r="L13" s="200">
        <v>41563.69</v>
      </c>
      <c r="M13" s="201">
        <v>41563.69</v>
      </c>
      <c r="N13" s="262">
        <v>1944590.62</v>
      </c>
      <c r="O13" s="200">
        <v>41563.69</v>
      </c>
      <c r="P13" s="201">
        <v>41563.69</v>
      </c>
      <c r="Q13" s="262">
        <v>1966648.19</v>
      </c>
      <c r="R13" s="200">
        <v>41563.69</v>
      </c>
      <c r="S13" s="201">
        <v>41563.69</v>
      </c>
      <c r="T13" s="262">
        <v>2285625.35</v>
      </c>
      <c r="U13" s="200">
        <v>41563.69</v>
      </c>
      <c r="V13" s="201">
        <v>41563.69</v>
      </c>
    </row>
    <row r="14" spans="1:24" ht="18.399999999999999" customHeight="1" thickBot="1" x14ac:dyDescent="0.25">
      <c r="A14" s="192" t="s">
        <v>45</v>
      </c>
      <c r="B14" s="193"/>
      <c r="C14" s="193"/>
      <c r="D14" s="193"/>
      <c r="E14" s="193"/>
      <c r="F14" s="193"/>
      <c r="G14" s="193"/>
      <c r="H14" s="263">
        <v>45000</v>
      </c>
      <c r="I14" s="195">
        <v>0</v>
      </c>
      <c r="J14" s="196">
        <v>0</v>
      </c>
      <c r="K14" s="263">
        <v>400000</v>
      </c>
      <c r="L14" s="195">
        <v>0</v>
      </c>
      <c r="M14" s="196">
        <v>0</v>
      </c>
      <c r="N14" s="263">
        <v>0</v>
      </c>
      <c r="O14" s="195">
        <v>0</v>
      </c>
      <c r="P14" s="196">
        <v>0</v>
      </c>
      <c r="Q14" s="263">
        <v>0</v>
      </c>
      <c r="R14" s="195">
        <v>0</v>
      </c>
      <c r="S14" s="196">
        <v>0</v>
      </c>
      <c r="T14" s="263">
        <v>0</v>
      </c>
      <c r="U14" s="195">
        <v>0</v>
      </c>
      <c r="V14" s="196">
        <v>0</v>
      </c>
    </row>
    <row r="15" spans="1:24" ht="18.399999999999999" customHeight="1" thickBot="1" x14ac:dyDescent="0.25">
      <c r="A15" s="174" t="s">
        <v>66</v>
      </c>
      <c r="B15" s="175"/>
      <c r="C15" s="175"/>
      <c r="D15" s="175"/>
      <c r="E15" s="175"/>
      <c r="F15" s="175"/>
      <c r="G15" s="175"/>
      <c r="H15" s="197">
        <f>SUM(H10:H14)</f>
        <v>18103646.5</v>
      </c>
      <c r="I15" s="198"/>
      <c r="J15" s="199"/>
      <c r="K15" s="198">
        <f>SUM(K10:K14)</f>
        <v>19513945.960000001</v>
      </c>
      <c r="L15" s="198"/>
      <c r="M15" s="198"/>
      <c r="N15" s="197">
        <f>SUM(N10:N14)</f>
        <v>20419558.800000001</v>
      </c>
      <c r="O15" s="198"/>
      <c r="P15" s="199"/>
      <c r="Q15" s="198">
        <f>SUM(Q10:Q14)</f>
        <v>21651949.550000001</v>
      </c>
      <c r="R15" s="198"/>
      <c r="S15" s="199"/>
      <c r="T15" s="198">
        <f>SUM(T10:T14)</f>
        <v>21887633.400000002</v>
      </c>
      <c r="U15" s="198"/>
      <c r="V15" s="199"/>
    </row>
    <row r="16" spans="1:24" ht="18.399999999999999" customHeight="1" x14ac:dyDescent="0.2">
      <c r="A16" s="187" t="s">
        <v>29</v>
      </c>
      <c r="B16" s="188"/>
      <c r="C16" s="188"/>
      <c r="D16" s="188"/>
      <c r="E16" s="188"/>
      <c r="F16" s="188"/>
      <c r="G16" s="188"/>
      <c r="H16" s="264">
        <v>4953.71</v>
      </c>
      <c r="I16" s="190">
        <v>1521059.02</v>
      </c>
      <c r="J16" s="191">
        <v>2351270.66</v>
      </c>
      <c r="K16" s="264">
        <v>12017.37</v>
      </c>
      <c r="L16" s="190">
        <v>1659060.83</v>
      </c>
      <c r="M16" s="191">
        <v>1521059.02</v>
      </c>
      <c r="N16" s="264">
        <v>914637.78</v>
      </c>
      <c r="O16" s="190">
        <v>2230351.92</v>
      </c>
      <c r="P16" s="191">
        <v>1659060.83</v>
      </c>
      <c r="Q16" s="264">
        <v>1335.71</v>
      </c>
      <c r="R16" s="190">
        <v>2351270.66</v>
      </c>
      <c r="S16" s="191">
        <v>2230351.92</v>
      </c>
      <c r="T16" s="264">
        <v>32382.27</v>
      </c>
      <c r="U16" s="190">
        <v>2351270.66</v>
      </c>
      <c r="V16" s="191">
        <v>2230351.92</v>
      </c>
    </row>
    <row r="17" spans="1:22" ht="18.399999999999999" customHeight="1" thickBot="1" x14ac:dyDescent="0.25">
      <c r="A17" s="192" t="s">
        <v>3</v>
      </c>
      <c r="B17" s="193"/>
      <c r="C17" s="193"/>
      <c r="D17" s="193"/>
      <c r="E17" s="193"/>
      <c r="F17" s="193"/>
      <c r="G17" s="193"/>
      <c r="H17" s="263">
        <v>528100</v>
      </c>
      <c r="I17" s="195">
        <v>1192323.53</v>
      </c>
      <c r="J17" s="196">
        <v>824300.6</v>
      </c>
      <c r="K17" s="263">
        <v>176241.67</v>
      </c>
      <c r="L17" s="195">
        <v>4295659.8600000003</v>
      </c>
      <c r="M17" s="196">
        <v>1192323.53</v>
      </c>
      <c r="N17" s="263">
        <v>586485.48</v>
      </c>
      <c r="O17" s="195">
        <v>1045347.08</v>
      </c>
      <c r="P17" s="196">
        <v>4295659.8600000003</v>
      </c>
      <c r="Q17" s="263">
        <v>1006826.52</v>
      </c>
      <c r="R17" s="195">
        <v>824300.6</v>
      </c>
      <c r="S17" s="196">
        <v>1045347.08</v>
      </c>
      <c r="T17" s="263">
        <v>0</v>
      </c>
      <c r="U17" s="195">
        <v>824300.6</v>
      </c>
      <c r="V17" s="196">
        <v>1045347.08</v>
      </c>
    </row>
    <row r="18" spans="1:22" ht="18.399999999999999" customHeight="1" thickBot="1" x14ac:dyDescent="0.25">
      <c r="A18" s="181" t="s">
        <v>67</v>
      </c>
      <c r="B18" s="182"/>
      <c r="C18" s="182"/>
      <c r="D18" s="182"/>
      <c r="E18" s="182"/>
      <c r="F18" s="182"/>
      <c r="G18" s="182"/>
      <c r="H18" s="184">
        <f>SUM(H15:H17)</f>
        <v>18636700.210000001</v>
      </c>
      <c r="I18" s="185"/>
      <c r="J18" s="186"/>
      <c r="K18" s="185">
        <f>SUM(K15:K17)</f>
        <v>19702205.000000004</v>
      </c>
      <c r="L18" s="185"/>
      <c r="M18" s="185"/>
      <c r="N18" s="184">
        <f>SUM(N15:N17)</f>
        <v>21920682.060000002</v>
      </c>
      <c r="O18" s="185"/>
      <c r="P18" s="186"/>
      <c r="Q18" s="184">
        <f>SUM(Q15:Q17)</f>
        <v>22660111.780000001</v>
      </c>
      <c r="R18" s="185"/>
      <c r="S18" s="186"/>
      <c r="T18" s="184">
        <f>SUM(T15:T17)</f>
        <v>21920015.670000002</v>
      </c>
      <c r="U18" s="185"/>
      <c r="V18" s="186"/>
    </row>
    <row r="19" spans="1:22" s="63" customFormat="1" ht="28.15" customHeight="1" x14ac:dyDescent="0.2">
      <c r="A19" s="73" t="s">
        <v>65</v>
      </c>
      <c r="B19" s="74"/>
      <c r="C19" s="74"/>
      <c r="D19" s="74"/>
      <c r="E19" s="74"/>
      <c r="H19" s="75"/>
      <c r="I19" s="75"/>
      <c r="J19" s="75"/>
      <c r="K19" s="75"/>
      <c r="L19" s="76"/>
      <c r="M19" s="76"/>
      <c r="N19" s="76"/>
      <c r="O19" s="76"/>
      <c r="P19" s="76"/>
      <c r="Q19" s="76"/>
      <c r="R19" s="76"/>
      <c r="S19" s="76"/>
    </row>
    <row r="20" spans="1:22" ht="18.399999999999999" customHeight="1" x14ac:dyDescent="0.2">
      <c r="A20" s="39"/>
      <c r="B20" s="40"/>
      <c r="C20" s="40"/>
      <c r="D20" s="40"/>
      <c r="E20" s="40"/>
      <c r="F20" s="40"/>
      <c r="G20" s="40"/>
      <c r="H20" s="260" t="s">
        <v>97</v>
      </c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7"/>
      <c r="U20" s="207"/>
      <c r="V20" s="208"/>
    </row>
    <row r="21" spans="1:22" ht="18.399999999999999" customHeight="1" x14ac:dyDescent="0.2">
      <c r="A21" s="202" t="s">
        <v>2</v>
      </c>
      <c r="B21" s="202"/>
      <c r="C21" s="202"/>
      <c r="D21" s="202"/>
      <c r="E21" s="202"/>
      <c r="F21" s="202"/>
      <c r="G21" s="202"/>
      <c r="H21" s="203">
        <f>K21-1</f>
        <v>2022</v>
      </c>
      <c r="I21" s="203"/>
      <c r="J21" s="203"/>
      <c r="K21" s="203">
        <f>N21-1</f>
        <v>2023</v>
      </c>
      <c r="L21" s="203"/>
      <c r="M21" s="203"/>
      <c r="N21" s="203">
        <f>Q21-1</f>
        <v>2024</v>
      </c>
      <c r="O21" s="203"/>
      <c r="P21" s="203"/>
      <c r="Q21" s="203">
        <f>T21-1</f>
        <v>2025</v>
      </c>
      <c r="R21" s="203"/>
      <c r="S21" s="203"/>
      <c r="T21" s="203">
        <f>X2</f>
        <v>2026</v>
      </c>
      <c r="U21" s="203"/>
      <c r="V21" s="203"/>
    </row>
    <row r="22" spans="1:22" ht="18.399999999999999" customHeight="1" x14ac:dyDescent="0.2">
      <c r="A22" s="187" t="s">
        <v>17</v>
      </c>
      <c r="B22" s="188"/>
      <c r="C22" s="188"/>
      <c r="D22" s="188"/>
      <c r="E22" s="188"/>
      <c r="F22" s="188"/>
      <c r="G22" s="189"/>
      <c r="H22" s="261">
        <v>371178.27</v>
      </c>
      <c r="I22" s="204">
        <v>373432.17</v>
      </c>
      <c r="J22" s="205">
        <v>697745.74</v>
      </c>
      <c r="K22" s="261">
        <v>380922.72</v>
      </c>
      <c r="L22" s="204">
        <v>373432.17</v>
      </c>
      <c r="M22" s="205">
        <v>697745.74</v>
      </c>
      <c r="N22" s="261">
        <v>471230.41</v>
      </c>
      <c r="O22" s="204">
        <v>373432.17</v>
      </c>
      <c r="P22" s="205">
        <v>697745.74</v>
      </c>
      <c r="Q22" s="261">
        <v>574704.56999999995</v>
      </c>
      <c r="R22" s="204">
        <v>373432.17</v>
      </c>
      <c r="S22" s="205">
        <v>697745.74</v>
      </c>
      <c r="T22" s="261">
        <v>538571.59</v>
      </c>
      <c r="U22" s="204">
        <v>373432.17</v>
      </c>
      <c r="V22" s="205">
        <v>697745.74</v>
      </c>
    </row>
    <row r="23" spans="1:22" ht="18.399999999999999" customHeight="1" x14ac:dyDescent="0.2">
      <c r="A23" s="187" t="s">
        <v>15</v>
      </c>
      <c r="B23" s="188"/>
      <c r="C23" s="188"/>
      <c r="D23" s="188"/>
      <c r="E23" s="188"/>
      <c r="F23" s="188"/>
      <c r="G23" s="189"/>
      <c r="H23" s="262">
        <v>16508712.859999999</v>
      </c>
      <c r="I23" s="200">
        <v>12728583.199999999</v>
      </c>
      <c r="J23" s="201">
        <v>13240574.68</v>
      </c>
      <c r="K23" s="262">
        <v>18921553.390000001</v>
      </c>
      <c r="L23" s="200">
        <v>12728583.199999999</v>
      </c>
      <c r="M23" s="201">
        <v>13240574.68</v>
      </c>
      <c r="N23" s="262">
        <v>18596315.989999998</v>
      </c>
      <c r="O23" s="200">
        <v>12728583.199999999</v>
      </c>
      <c r="P23" s="201">
        <v>13240574.68</v>
      </c>
      <c r="Q23" s="262">
        <v>18873208.539999999</v>
      </c>
      <c r="R23" s="200">
        <v>12728583.199999999</v>
      </c>
      <c r="S23" s="201">
        <v>13240574.68</v>
      </c>
      <c r="T23" s="262">
        <v>19850756.140000001</v>
      </c>
      <c r="U23" s="200">
        <v>12728583.199999999</v>
      </c>
      <c r="V23" s="201">
        <v>13240574.68</v>
      </c>
    </row>
    <row r="24" spans="1:22" ht="18.399999999999999" customHeight="1" x14ac:dyDescent="0.2">
      <c r="A24" s="187" t="s">
        <v>16</v>
      </c>
      <c r="B24" s="188"/>
      <c r="C24" s="188"/>
      <c r="D24" s="188"/>
      <c r="E24" s="188"/>
      <c r="F24" s="188"/>
      <c r="G24" s="189"/>
      <c r="H24" s="262">
        <v>165295.73000000001</v>
      </c>
      <c r="I24" s="200">
        <v>548784.99</v>
      </c>
      <c r="J24" s="201">
        <v>408005.67</v>
      </c>
      <c r="K24" s="262">
        <v>218981.52</v>
      </c>
      <c r="L24" s="200">
        <v>548784.99</v>
      </c>
      <c r="M24" s="201">
        <v>408005.67</v>
      </c>
      <c r="N24" s="262">
        <v>391095.16</v>
      </c>
      <c r="O24" s="200">
        <v>548784.99</v>
      </c>
      <c r="P24" s="201">
        <v>408005.67</v>
      </c>
      <c r="Q24" s="262">
        <v>339095.16</v>
      </c>
      <c r="R24" s="200">
        <v>548784.99</v>
      </c>
      <c r="S24" s="201">
        <v>408005.67</v>
      </c>
      <c r="T24" s="262">
        <v>351190.75</v>
      </c>
      <c r="U24" s="200">
        <v>548784.99</v>
      </c>
      <c r="V24" s="201">
        <v>408005.67</v>
      </c>
    </row>
    <row r="25" spans="1:22" ht="18.399999999999999" customHeight="1" thickBot="1" x14ac:dyDescent="0.25">
      <c r="A25" s="192" t="s">
        <v>3</v>
      </c>
      <c r="B25" s="193"/>
      <c r="C25" s="193"/>
      <c r="D25" s="193"/>
      <c r="E25" s="193"/>
      <c r="F25" s="193"/>
      <c r="G25" s="194"/>
      <c r="H25" s="263">
        <v>1103462.93</v>
      </c>
      <c r="I25" s="195">
        <v>0</v>
      </c>
      <c r="J25" s="196">
        <v>0</v>
      </c>
      <c r="K25" s="263">
        <v>0</v>
      </c>
      <c r="L25" s="195">
        <v>0</v>
      </c>
      <c r="M25" s="196">
        <v>0</v>
      </c>
      <c r="N25" s="263">
        <v>1000000</v>
      </c>
      <c r="O25" s="195">
        <v>0</v>
      </c>
      <c r="P25" s="196">
        <v>0</v>
      </c>
      <c r="Q25" s="263">
        <v>2437337.77</v>
      </c>
      <c r="R25" s="195">
        <v>0</v>
      </c>
      <c r="S25" s="196">
        <v>0</v>
      </c>
      <c r="T25" s="263">
        <v>1162671.07</v>
      </c>
      <c r="U25" s="195">
        <v>0</v>
      </c>
      <c r="V25" s="196">
        <v>0</v>
      </c>
    </row>
    <row r="26" spans="1:22" ht="18.399999999999999" customHeight="1" thickBot="1" x14ac:dyDescent="0.25">
      <c r="A26" s="174" t="s">
        <v>66</v>
      </c>
      <c r="B26" s="175"/>
      <c r="C26" s="175"/>
      <c r="D26" s="175"/>
      <c r="E26" s="175"/>
      <c r="F26" s="175"/>
      <c r="G26" s="176"/>
      <c r="H26" s="197">
        <f>SUM(H22:H25)</f>
        <v>18148649.789999999</v>
      </c>
      <c r="I26" s="198"/>
      <c r="J26" s="198"/>
      <c r="K26" s="197">
        <f>SUM(K22:K25)</f>
        <v>19521457.629999999</v>
      </c>
      <c r="L26" s="198"/>
      <c r="M26" s="199"/>
      <c r="N26" s="198">
        <f>SUM(N22:N25)</f>
        <v>20458641.559999999</v>
      </c>
      <c r="O26" s="198"/>
      <c r="P26" s="198"/>
      <c r="Q26" s="197">
        <f>SUM(Q22:Q25)</f>
        <v>22224346.039999999</v>
      </c>
      <c r="R26" s="198"/>
      <c r="S26" s="199"/>
      <c r="T26" s="197">
        <f>SUM(T22:T25)</f>
        <v>21903189.550000001</v>
      </c>
      <c r="U26" s="198"/>
      <c r="V26" s="199"/>
    </row>
    <row r="27" spans="1:22" ht="18.399999999999999" customHeight="1" x14ac:dyDescent="0.2">
      <c r="A27" s="187" t="s">
        <v>29</v>
      </c>
      <c r="B27" s="188"/>
      <c r="C27" s="188"/>
      <c r="D27" s="188"/>
      <c r="E27" s="188"/>
      <c r="F27" s="188"/>
      <c r="G27" s="189"/>
      <c r="H27" s="264">
        <v>1714022.17</v>
      </c>
      <c r="I27" s="190">
        <v>6001218.2883333303</v>
      </c>
      <c r="J27" s="191">
        <v>5811470.0833333302</v>
      </c>
      <c r="K27" s="264">
        <v>250896.16</v>
      </c>
      <c r="L27" s="190">
        <v>6001218.2883333303</v>
      </c>
      <c r="M27" s="191">
        <v>5811470.0833333302</v>
      </c>
      <c r="N27" s="264">
        <v>1546785.09</v>
      </c>
      <c r="O27" s="190">
        <v>6001218.2883333303</v>
      </c>
      <c r="P27" s="191">
        <v>5811470.0833333302</v>
      </c>
      <c r="Q27" s="264">
        <v>448659.12</v>
      </c>
      <c r="R27" s="190">
        <v>6001218.2883333303</v>
      </c>
      <c r="S27" s="191">
        <v>5811470.0833333302</v>
      </c>
      <c r="T27" s="264">
        <v>20183.330000000002</v>
      </c>
      <c r="U27" s="190">
        <v>6001218.2883333303</v>
      </c>
      <c r="V27" s="191">
        <v>5811470.0833333302</v>
      </c>
    </row>
    <row r="28" spans="1:22" ht="18.399999999999999" customHeight="1" thickBot="1" x14ac:dyDescent="0.25">
      <c r="A28" s="192" t="s">
        <v>3</v>
      </c>
      <c r="B28" s="193"/>
      <c r="C28" s="193"/>
      <c r="D28" s="193"/>
      <c r="E28" s="193"/>
      <c r="F28" s="193"/>
      <c r="G28" s="194"/>
      <c r="H28" s="263">
        <v>0</v>
      </c>
      <c r="I28" s="195">
        <v>0</v>
      </c>
      <c r="J28" s="196">
        <v>0</v>
      </c>
      <c r="K28" s="263">
        <v>0</v>
      </c>
      <c r="L28" s="195">
        <v>0</v>
      </c>
      <c r="M28" s="196">
        <v>0</v>
      </c>
      <c r="N28" s="263">
        <v>0</v>
      </c>
      <c r="O28" s="195">
        <v>0</v>
      </c>
      <c r="P28" s="196">
        <v>0</v>
      </c>
      <c r="Q28" s="263">
        <v>0</v>
      </c>
      <c r="R28" s="195">
        <v>0</v>
      </c>
      <c r="S28" s="196">
        <v>0</v>
      </c>
      <c r="T28" s="263">
        <v>0</v>
      </c>
      <c r="U28" s="195">
        <v>0</v>
      </c>
      <c r="V28" s="196">
        <v>0</v>
      </c>
    </row>
    <row r="29" spans="1:22" ht="18.399999999999999" customHeight="1" thickBot="1" x14ac:dyDescent="0.25">
      <c r="A29" s="181" t="s">
        <v>67</v>
      </c>
      <c r="B29" s="182"/>
      <c r="C29" s="182"/>
      <c r="D29" s="182"/>
      <c r="E29" s="182"/>
      <c r="F29" s="182"/>
      <c r="G29" s="183"/>
      <c r="H29" s="184">
        <f>SUM(H26:H28)</f>
        <v>19862671.960000001</v>
      </c>
      <c r="I29" s="185"/>
      <c r="J29" s="185"/>
      <c r="K29" s="184">
        <f>SUM(K26:K28)</f>
        <v>19772353.789999999</v>
      </c>
      <c r="L29" s="185"/>
      <c r="M29" s="186"/>
      <c r="N29" s="185">
        <f>SUM(N26:N28)</f>
        <v>22005426.649999999</v>
      </c>
      <c r="O29" s="185"/>
      <c r="P29" s="185"/>
      <c r="Q29" s="184">
        <f>SUM(Q26:Q28)</f>
        <v>22673005.16</v>
      </c>
      <c r="R29" s="185"/>
      <c r="S29" s="186"/>
      <c r="T29" s="184">
        <f>SUM(T26:T28)</f>
        <v>21923372.879999999</v>
      </c>
      <c r="U29" s="185"/>
      <c r="V29" s="186"/>
    </row>
    <row r="30" spans="1:22" ht="16.899999999999999" customHeight="1" x14ac:dyDescent="0.2">
      <c r="A30" s="52" t="s">
        <v>65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1:F2"/>
    <mergeCell ref="G1:T2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X31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52" t="s">
        <v>38</v>
      </c>
      <c r="B1" s="153"/>
      <c r="C1" s="153"/>
      <c r="D1" s="153"/>
      <c r="E1" s="153"/>
      <c r="F1" s="153"/>
      <c r="G1" s="156" t="str">
        <f>Coordonnées!G1</f>
        <v>Administration communale d'Esneux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23"/>
      <c r="V1" s="123"/>
      <c r="W1" s="114" t="str">
        <f>Coordonnées!$U$1</f>
        <v>Code INS</v>
      </c>
      <c r="X1" s="125">
        <f>Coordonnées!$V$1</f>
        <v>62032</v>
      </c>
    </row>
    <row r="2" spans="1:24" x14ac:dyDescent="0.2">
      <c r="A2" s="154"/>
      <c r="B2" s="155"/>
      <c r="C2" s="155"/>
      <c r="D2" s="155"/>
      <c r="E2" s="155"/>
      <c r="F2" s="155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24"/>
      <c r="V2" s="124"/>
      <c r="W2" s="115" t="str">
        <f>Coordonnées!$U$2</f>
        <v>Exercice:</v>
      </c>
      <c r="X2" s="126">
        <f>Coordonnées!$V$2</f>
        <v>2026</v>
      </c>
    </row>
    <row r="3" spans="1:24" x14ac:dyDescent="0.2">
      <c r="A3" s="71" t="s">
        <v>76</v>
      </c>
      <c r="B3" s="15"/>
      <c r="C3" s="15"/>
      <c r="D3" s="15"/>
      <c r="E3" s="15"/>
      <c r="F3" s="28"/>
      <c r="G3" s="28"/>
      <c r="H3" s="26"/>
      <c r="I3" s="26"/>
      <c r="J3" s="27"/>
      <c r="K3" s="27"/>
      <c r="L3" s="27"/>
      <c r="M3" s="27"/>
      <c r="N3" s="26"/>
      <c r="O3" s="26"/>
      <c r="W3" s="110" t="str">
        <f>Coordonnées!$U$3</f>
        <v>Version:</v>
      </c>
      <c r="X3" s="137">
        <f>Coordonnées!$V$3</f>
        <v>2</v>
      </c>
    </row>
    <row r="4" spans="1:24" ht="13.15" customHeight="1" x14ac:dyDescent="0.2">
      <c r="A4" s="34"/>
      <c r="B4" s="34"/>
      <c r="C4" s="34"/>
      <c r="D4" s="34"/>
      <c r="E4" s="34"/>
      <c r="F4" s="34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 x14ac:dyDescent="0.2">
      <c r="A5" s="3"/>
      <c r="B5" s="18"/>
      <c r="C5" s="18"/>
      <c r="D5" s="18"/>
      <c r="E5" s="18"/>
      <c r="L5" s="37"/>
      <c r="M5" s="37"/>
      <c r="N5" s="37"/>
      <c r="O5" s="37"/>
      <c r="P5" s="37"/>
      <c r="Q5" s="37"/>
      <c r="R5" s="36"/>
      <c r="S5" s="36"/>
    </row>
    <row r="6" spans="1:24" ht="18.399999999999999" customHeight="1" x14ac:dyDescent="0.2">
      <c r="A6" s="13"/>
      <c r="B6" s="18"/>
      <c r="C6" s="18"/>
      <c r="D6" s="18"/>
      <c r="E6" s="18"/>
      <c r="H6" s="212" t="s">
        <v>42</v>
      </c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3"/>
      <c r="U6" s="213"/>
      <c r="V6" s="213"/>
    </row>
    <row r="7" spans="1:24" ht="18.399999999999999" customHeight="1" x14ac:dyDescent="0.2">
      <c r="A7" s="38"/>
      <c r="B7" s="41"/>
      <c r="C7" s="40"/>
      <c r="D7" s="40"/>
      <c r="E7" s="40"/>
      <c r="F7" s="40"/>
      <c r="G7" s="40"/>
      <c r="H7" s="214" t="str">
        <f>Coordonnées!$J$27</f>
        <v>Budget</v>
      </c>
      <c r="I7" s="214"/>
      <c r="J7" s="214"/>
      <c r="K7" s="214" t="str">
        <f>Coordonnées!$J$27</f>
        <v>Budget</v>
      </c>
      <c r="L7" s="214"/>
      <c r="M7" s="214"/>
      <c r="N7" s="214" t="str">
        <f>Coordonnées!$J$27</f>
        <v>Budget</v>
      </c>
      <c r="O7" s="214"/>
      <c r="P7" s="214"/>
      <c r="Q7" s="214" t="str">
        <f>Coordonnées!$J$27</f>
        <v>Budget</v>
      </c>
      <c r="R7" s="214"/>
      <c r="S7" s="214"/>
      <c r="T7" s="214" t="str">
        <f>Coordonnées!$J$27</f>
        <v>Budget</v>
      </c>
      <c r="U7" s="214"/>
      <c r="V7" s="214"/>
    </row>
    <row r="8" spans="1:24" ht="18.399999999999999" customHeight="1" x14ac:dyDescent="0.2">
      <c r="A8" s="38"/>
      <c r="B8" s="44"/>
      <c r="C8" s="40"/>
      <c r="D8" s="40"/>
      <c r="E8" s="40"/>
      <c r="F8" s="40"/>
      <c r="G8" s="40"/>
      <c r="H8" s="259" t="s">
        <v>98</v>
      </c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6"/>
      <c r="U8" s="216"/>
      <c r="V8" s="217"/>
    </row>
    <row r="9" spans="1:24" ht="18.399999999999999" customHeight="1" x14ac:dyDescent="0.2">
      <c r="A9" s="202" t="s">
        <v>2</v>
      </c>
      <c r="B9" s="209"/>
      <c r="C9" s="202"/>
      <c r="D9" s="202"/>
      <c r="E9" s="202"/>
      <c r="F9" s="202"/>
      <c r="G9" s="202"/>
      <c r="H9" s="203">
        <f>K9-1</f>
        <v>2022</v>
      </c>
      <c r="I9" s="203"/>
      <c r="J9" s="203"/>
      <c r="K9" s="203">
        <f>N9-1</f>
        <v>2023</v>
      </c>
      <c r="L9" s="203"/>
      <c r="M9" s="203"/>
      <c r="N9" s="203">
        <f>Q9-1</f>
        <v>2024</v>
      </c>
      <c r="O9" s="203"/>
      <c r="P9" s="203"/>
      <c r="Q9" s="203">
        <f>T9-1</f>
        <v>2025</v>
      </c>
      <c r="R9" s="203"/>
      <c r="S9" s="203"/>
      <c r="T9" s="203">
        <f>X2</f>
        <v>2026</v>
      </c>
      <c r="U9" s="203"/>
      <c r="V9" s="203"/>
    </row>
    <row r="10" spans="1:24" ht="18.399999999999999" customHeight="1" x14ac:dyDescent="0.2">
      <c r="A10" s="210" t="s">
        <v>15</v>
      </c>
      <c r="B10" s="211"/>
      <c r="C10" s="211"/>
      <c r="D10" s="211"/>
      <c r="E10" s="211"/>
      <c r="F10" s="211"/>
      <c r="G10" s="211"/>
      <c r="H10" s="261">
        <v>70707.56</v>
      </c>
      <c r="I10" s="204">
        <v>5512664.2599999998</v>
      </c>
      <c r="J10" s="205">
        <v>5512664.2599999998</v>
      </c>
      <c r="K10" s="261">
        <v>69209.679999999993</v>
      </c>
      <c r="L10" s="204">
        <v>5512664.2599999998</v>
      </c>
      <c r="M10" s="205">
        <v>5512664.2599999998</v>
      </c>
      <c r="N10" s="261">
        <v>328606.90999999997</v>
      </c>
      <c r="O10" s="204">
        <v>5512664.2599999998</v>
      </c>
      <c r="P10" s="205">
        <v>5512664.2599999998</v>
      </c>
      <c r="Q10" s="261">
        <v>160606.91</v>
      </c>
      <c r="R10" s="204">
        <v>5512664.2599999998</v>
      </c>
      <c r="S10" s="205">
        <v>5512664.2599999998</v>
      </c>
      <c r="T10" s="261">
        <v>86616.91</v>
      </c>
      <c r="U10" s="204">
        <v>5512664.2599999998</v>
      </c>
      <c r="V10" s="205">
        <v>5512664.2599999998</v>
      </c>
    </row>
    <row r="11" spans="1:24" ht="18.399999999999999" customHeight="1" x14ac:dyDescent="0.2">
      <c r="A11" s="187" t="s">
        <v>43</v>
      </c>
      <c r="B11" s="188"/>
      <c r="C11" s="188"/>
      <c r="D11" s="188"/>
      <c r="E11" s="188"/>
      <c r="F11" s="188"/>
      <c r="G11" s="188"/>
      <c r="H11" s="262">
        <v>8292110.2800000003</v>
      </c>
      <c r="I11" s="200">
        <v>2726342.74</v>
      </c>
      <c r="J11" s="201">
        <v>2726342.74</v>
      </c>
      <c r="K11" s="262">
        <v>19371107.48</v>
      </c>
      <c r="L11" s="200">
        <v>2726342.74</v>
      </c>
      <c r="M11" s="201">
        <v>2726342.74</v>
      </c>
      <c r="N11" s="262">
        <v>28114188.129999999</v>
      </c>
      <c r="O11" s="200">
        <v>2726342.74</v>
      </c>
      <c r="P11" s="201">
        <v>2726342.74</v>
      </c>
      <c r="Q11" s="262">
        <v>12904325.470000001</v>
      </c>
      <c r="R11" s="200">
        <v>2726342.74</v>
      </c>
      <c r="S11" s="201">
        <v>2726342.74</v>
      </c>
      <c r="T11" s="262">
        <v>6745950.6900000004</v>
      </c>
      <c r="U11" s="200">
        <v>2726342.74</v>
      </c>
      <c r="V11" s="201">
        <v>2726342.74</v>
      </c>
    </row>
    <row r="12" spans="1:24" ht="18.399999999999999" customHeight="1" x14ac:dyDescent="0.2">
      <c r="A12" s="187" t="s">
        <v>16</v>
      </c>
      <c r="B12" s="188"/>
      <c r="C12" s="188"/>
      <c r="D12" s="188"/>
      <c r="E12" s="188"/>
      <c r="F12" s="188"/>
      <c r="G12" s="188"/>
      <c r="H12" s="262">
        <v>140000</v>
      </c>
      <c r="I12" s="200">
        <v>4264832.04</v>
      </c>
      <c r="J12" s="201">
        <v>4264832.04</v>
      </c>
      <c r="K12" s="262">
        <v>0</v>
      </c>
      <c r="L12" s="200">
        <v>4264832.04</v>
      </c>
      <c r="M12" s="201">
        <v>4264832.04</v>
      </c>
      <c r="N12" s="262">
        <v>315712.52</v>
      </c>
      <c r="O12" s="200">
        <v>4264832.04</v>
      </c>
      <c r="P12" s="201">
        <v>4264832.04</v>
      </c>
      <c r="Q12" s="262">
        <v>30000</v>
      </c>
      <c r="R12" s="200">
        <v>4264832.04</v>
      </c>
      <c r="S12" s="201">
        <v>4264832.04</v>
      </c>
      <c r="T12" s="262">
        <v>78000</v>
      </c>
      <c r="U12" s="200">
        <v>4264832.04</v>
      </c>
      <c r="V12" s="201">
        <v>4264832.04</v>
      </c>
    </row>
    <row r="13" spans="1:24" ht="18.399999999999999" customHeight="1" x14ac:dyDescent="0.2">
      <c r="A13" s="187" t="s">
        <v>3</v>
      </c>
      <c r="B13" s="188"/>
      <c r="C13" s="188"/>
      <c r="D13" s="188"/>
      <c r="E13" s="188"/>
      <c r="F13" s="188"/>
      <c r="G13" s="188"/>
      <c r="H13" s="262">
        <v>0</v>
      </c>
      <c r="I13" s="200">
        <v>41563.69</v>
      </c>
      <c r="J13" s="201">
        <v>41563.69</v>
      </c>
      <c r="K13" s="262">
        <v>0</v>
      </c>
      <c r="L13" s="200">
        <v>41563.69</v>
      </c>
      <c r="M13" s="201">
        <v>41563.69</v>
      </c>
      <c r="N13" s="262">
        <v>0</v>
      </c>
      <c r="O13" s="200">
        <v>41563.69</v>
      </c>
      <c r="P13" s="201">
        <v>41563.69</v>
      </c>
      <c r="Q13" s="262">
        <v>0</v>
      </c>
      <c r="R13" s="200">
        <v>41563.69</v>
      </c>
      <c r="S13" s="201">
        <v>41563.69</v>
      </c>
      <c r="T13" s="262">
        <v>0</v>
      </c>
      <c r="U13" s="200">
        <v>41563.69</v>
      </c>
      <c r="V13" s="201">
        <v>41563.69</v>
      </c>
    </row>
    <row r="14" spans="1:24" ht="18.399999999999999" customHeight="1" thickBot="1" x14ac:dyDescent="0.25">
      <c r="A14" s="192"/>
      <c r="B14" s="193"/>
      <c r="C14" s="193"/>
      <c r="D14" s="193"/>
      <c r="E14" s="193"/>
      <c r="F14" s="193"/>
      <c r="G14" s="193"/>
      <c r="H14" s="263">
        <v>0</v>
      </c>
      <c r="I14" s="195">
        <v>0</v>
      </c>
      <c r="J14" s="196">
        <v>0</v>
      </c>
      <c r="K14" s="263">
        <v>0</v>
      </c>
      <c r="L14" s="195">
        <v>0</v>
      </c>
      <c r="M14" s="196">
        <v>0</v>
      </c>
      <c r="N14" s="263">
        <v>0</v>
      </c>
      <c r="O14" s="195">
        <v>0</v>
      </c>
      <c r="P14" s="196">
        <v>0</v>
      </c>
      <c r="Q14" s="263">
        <v>0</v>
      </c>
      <c r="R14" s="195">
        <v>0</v>
      </c>
      <c r="S14" s="196">
        <v>0</v>
      </c>
      <c r="T14" s="263">
        <v>0</v>
      </c>
      <c r="U14" s="195">
        <v>0</v>
      </c>
      <c r="V14" s="196">
        <v>0</v>
      </c>
    </row>
    <row r="15" spans="1:24" ht="18.399999999999999" customHeight="1" thickBot="1" x14ac:dyDescent="0.25">
      <c r="A15" s="174" t="s">
        <v>66</v>
      </c>
      <c r="B15" s="175"/>
      <c r="C15" s="175"/>
      <c r="D15" s="175"/>
      <c r="E15" s="175"/>
      <c r="F15" s="175"/>
      <c r="G15" s="175"/>
      <c r="H15" s="197">
        <f>SUM(H10:H14)</f>
        <v>8502817.8399999999</v>
      </c>
      <c r="I15" s="198"/>
      <c r="J15" s="199"/>
      <c r="K15" s="198">
        <f>SUM(K10:K14)</f>
        <v>19440317.16</v>
      </c>
      <c r="L15" s="198"/>
      <c r="M15" s="198"/>
      <c r="N15" s="197">
        <f>SUM(N10:N14)</f>
        <v>28758507.559999999</v>
      </c>
      <c r="O15" s="198"/>
      <c r="P15" s="199"/>
      <c r="Q15" s="198">
        <f>SUM(Q10:Q14)</f>
        <v>13094932.380000001</v>
      </c>
      <c r="R15" s="198"/>
      <c r="S15" s="199"/>
      <c r="T15" s="198">
        <f>SUM(T10:T14)</f>
        <v>6910567.6000000006</v>
      </c>
      <c r="U15" s="198"/>
      <c r="V15" s="199"/>
    </row>
    <row r="16" spans="1:24" ht="18.399999999999999" customHeight="1" x14ac:dyDescent="0.2">
      <c r="A16" s="187" t="s">
        <v>29</v>
      </c>
      <c r="B16" s="188"/>
      <c r="C16" s="188"/>
      <c r="D16" s="188"/>
      <c r="E16" s="188"/>
      <c r="F16" s="188"/>
      <c r="G16" s="188"/>
      <c r="H16" s="264">
        <v>0</v>
      </c>
      <c r="I16" s="190">
        <v>1521059.02</v>
      </c>
      <c r="J16" s="191">
        <v>2351270.66</v>
      </c>
      <c r="K16" s="264">
        <v>0</v>
      </c>
      <c r="L16" s="190">
        <v>1659060.83</v>
      </c>
      <c r="M16" s="191">
        <v>1521059.02</v>
      </c>
      <c r="N16" s="264">
        <v>0</v>
      </c>
      <c r="O16" s="190">
        <v>2230351.92</v>
      </c>
      <c r="P16" s="191">
        <v>1659060.83</v>
      </c>
      <c r="Q16" s="264">
        <v>0</v>
      </c>
      <c r="R16" s="190">
        <v>2351270.66</v>
      </c>
      <c r="S16" s="191">
        <v>2230351.92</v>
      </c>
      <c r="T16" s="264">
        <v>0</v>
      </c>
      <c r="U16" s="190">
        <v>2351270.66</v>
      </c>
      <c r="V16" s="191">
        <v>2230351.92</v>
      </c>
    </row>
    <row r="17" spans="1:22" ht="18.399999999999999" customHeight="1" thickBot="1" x14ac:dyDescent="0.25">
      <c r="A17" s="192" t="s">
        <v>3</v>
      </c>
      <c r="B17" s="193"/>
      <c r="C17" s="193"/>
      <c r="D17" s="193"/>
      <c r="E17" s="193"/>
      <c r="F17" s="193"/>
      <c r="G17" s="193"/>
      <c r="H17" s="263">
        <v>602500</v>
      </c>
      <c r="I17" s="195">
        <v>1192323.53</v>
      </c>
      <c r="J17" s="196">
        <v>824300.6</v>
      </c>
      <c r="K17" s="263">
        <v>0</v>
      </c>
      <c r="L17" s="195">
        <v>4295659.8600000003</v>
      </c>
      <c r="M17" s="196">
        <v>1192323.53</v>
      </c>
      <c r="N17" s="263">
        <v>0</v>
      </c>
      <c r="O17" s="195">
        <v>1045347.08</v>
      </c>
      <c r="P17" s="196">
        <v>4295659.8600000003</v>
      </c>
      <c r="Q17" s="263">
        <v>0</v>
      </c>
      <c r="R17" s="195">
        <v>824300.6</v>
      </c>
      <c r="S17" s="196">
        <v>1045347.08</v>
      </c>
      <c r="T17" s="263">
        <v>678975.15</v>
      </c>
      <c r="U17" s="195">
        <v>824300.6</v>
      </c>
      <c r="V17" s="196">
        <v>1045347.08</v>
      </c>
    </row>
    <row r="18" spans="1:22" ht="18.399999999999999" customHeight="1" thickBot="1" x14ac:dyDescent="0.25">
      <c r="A18" s="181" t="s">
        <v>67</v>
      </c>
      <c r="B18" s="182"/>
      <c r="C18" s="182"/>
      <c r="D18" s="182"/>
      <c r="E18" s="182"/>
      <c r="F18" s="182"/>
      <c r="G18" s="182"/>
      <c r="H18" s="184">
        <f>SUM(H15:H17)</f>
        <v>9105317.8399999999</v>
      </c>
      <c r="I18" s="185"/>
      <c r="J18" s="186"/>
      <c r="K18" s="185">
        <f>SUM(K15:K17)</f>
        <v>19440317.16</v>
      </c>
      <c r="L18" s="185"/>
      <c r="M18" s="185"/>
      <c r="N18" s="184">
        <f>SUM(N15:N17)</f>
        <v>28758507.559999999</v>
      </c>
      <c r="O18" s="185"/>
      <c r="P18" s="186"/>
      <c r="Q18" s="184">
        <f>SUM(Q15:Q17)</f>
        <v>13094932.380000001</v>
      </c>
      <c r="R18" s="185"/>
      <c r="S18" s="186"/>
      <c r="T18" s="184">
        <f>SUM(T15:T17)</f>
        <v>7589542.7500000009</v>
      </c>
      <c r="U18" s="185"/>
      <c r="V18" s="186"/>
    </row>
    <row r="19" spans="1:22" s="63" customFormat="1" ht="28.15" customHeight="1" x14ac:dyDescent="0.2">
      <c r="A19" s="73" t="s">
        <v>65</v>
      </c>
      <c r="B19" s="74"/>
      <c r="C19" s="74"/>
      <c r="D19" s="74"/>
      <c r="E19" s="74"/>
      <c r="H19" s="75"/>
      <c r="I19" s="75"/>
      <c r="J19" s="75"/>
      <c r="K19" s="75"/>
      <c r="L19" s="76"/>
      <c r="M19" s="76"/>
      <c r="N19" s="76"/>
      <c r="O19" s="76"/>
      <c r="P19" s="76"/>
      <c r="Q19" s="76"/>
      <c r="R19" s="76"/>
      <c r="S19" s="76"/>
    </row>
    <row r="20" spans="1:22" ht="18.399999999999999" customHeight="1" x14ac:dyDescent="0.2">
      <c r="A20" s="39"/>
      <c r="B20" s="40"/>
      <c r="C20" s="40"/>
      <c r="D20" s="40"/>
      <c r="E20" s="40"/>
      <c r="F20" s="40"/>
      <c r="G20" s="40"/>
      <c r="H20" s="260" t="s">
        <v>99</v>
      </c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7"/>
      <c r="U20" s="207"/>
      <c r="V20" s="208"/>
    </row>
    <row r="21" spans="1:22" ht="18.399999999999999" customHeight="1" x14ac:dyDescent="0.2">
      <c r="A21" s="202" t="s">
        <v>2</v>
      </c>
      <c r="B21" s="202"/>
      <c r="C21" s="202"/>
      <c r="D21" s="202"/>
      <c r="E21" s="202"/>
      <c r="F21" s="202"/>
      <c r="G21" s="202"/>
      <c r="H21" s="203">
        <f>K21-1</f>
        <v>2022</v>
      </c>
      <c r="I21" s="203"/>
      <c r="J21" s="203"/>
      <c r="K21" s="203">
        <f>N21-1</f>
        <v>2023</v>
      </c>
      <c r="L21" s="203"/>
      <c r="M21" s="203"/>
      <c r="N21" s="203">
        <f>Q21-1</f>
        <v>2024</v>
      </c>
      <c r="O21" s="203"/>
      <c r="P21" s="203"/>
      <c r="Q21" s="203">
        <f>T21-1</f>
        <v>2025</v>
      </c>
      <c r="R21" s="203"/>
      <c r="S21" s="203"/>
      <c r="T21" s="203">
        <f>X2</f>
        <v>2026</v>
      </c>
      <c r="U21" s="203"/>
      <c r="V21" s="203"/>
    </row>
    <row r="22" spans="1:22" ht="18.399999999999999" customHeight="1" x14ac:dyDescent="0.2">
      <c r="A22" s="210" t="s">
        <v>15</v>
      </c>
      <c r="B22" s="211"/>
      <c r="C22" s="211"/>
      <c r="D22" s="211"/>
      <c r="E22" s="211"/>
      <c r="F22" s="211"/>
      <c r="G22" s="211"/>
      <c r="H22" s="261">
        <v>1153608.52</v>
      </c>
      <c r="I22" s="204">
        <v>373432.17</v>
      </c>
      <c r="J22" s="205">
        <v>697745.74</v>
      </c>
      <c r="K22" s="261">
        <v>4631377.33</v>
      </c>
      <c r="L22" s="204">
        <v>365967.42</v>
      </c>
      <c r="M22" s="205">
        <v>373432.17</v>
      </c>
      <c r="N22" s="261">
        <v>5200473.01</v>
      </c>
      <c r="O22" s="204">
        <v>414709.37</v>
      </c>
      <c r="P22" s="205">
        <v>365967.42</v>
      </c>
      <c r="Q22" s="261">
        <v>669131</v>
      </c>
      <c r="R22" s="204">
        <v>697745.74</v>
      </c>
      <c r="S22" s="205">
        <v>414709.37</v>
      </c>
      <c r="T22" s="261">
        <v>678975.15</v>
      </c>
      <c r="U22" s="204">
        <v>557211.56000000006</v>
      </c>
      <c r="V22" s="205">
        <v>577850.16</v>
      </c>
    </row>
    <row r="23" spans="1:22" ht="18.399999999999999" customHeight="1" x14ac:dyDescent="0.2">
      <c r="A23" s="187" t="s">
        <v>43</v>
      </c>
      <c r="B23" s="188"/>
      <c r="C23" s="188"/>
      <c r="D23" s="188"/>
      <c r="E23" s="188"/>
      <c r="F23" s="188"/>
      <c r="G23" s="188"/>
      <c r="H23" s="262">
        <v>0</v>
      </c>
      <c r="I23" s="200">
        <v>12728583.199999999</v>
      </c>
      <c r="J23" s="201">
        <v>13240574.68</v>
      </c>
      <c r="K23" s="262">
        <v>0</v>
      </c>
      <c r="L23" s="200">
        <v>12120371.99</v>
      </c>
      <c r="M23" s="201">
        <v>12728583.199999999</v>
      </c>
      <c r="N23" s="262">
        <v>0</v>
      </c>
      <c r="O23" s="200">
        <v>12941517.73</v>
      </c>
      <c r="P23" s="201">
        <v>12120371.99</v>
      </c>
      <c r="Q23" s="262">
        <v>0</v>
      </c>
      <c r="R23" s="200">
        <v>13240574.68</v>
      </c>
      <c r="S23" s="201">
        <v>12941517.73</v>
      </c>
      <c r="T23" s="262">
        <v>0</v>
      </c>
      <c r="U23" s="200">
        <v>13289626.9983333</v>
      </c>
      <c r="V23" s="201">
        <v>13396094.2633333</v>
      </c>
    </row>
    <row r="24" spans="1:22" ht="18.399999999999999" customHeight="1" x14ac:dyDescent="0.2">
      <c r="A24" s="187" t="s">
        <v>16</v>
      </c>
      <c r="B24" s="188"/>
      <c r="C24" s="188"/>
      <c r="D24" s="188"/>
      <c r="E24" s="188"/>
      <c r="F24" s="188"/>
      <c r="G24" s="188"/>
      <c r="H24" s="262">
        <v>6361109.3200000003</v>
      </c>
      <c r="I24" s="200">
        <v>548784.99</v>
      </c>
      <c r="J24" s="201">
        <v>408005.67</v>
      </c>
      <c r="K24" s="262">
        <v>9461682.0600000005</v>
      </c>
      <c r="L24" s="200">
        <v>536819.05000000005</v>
      </c>
      <c r="M24" s="201">
        <v>548784.99</v>
      </c>
      <c r="N24" s="262">
        <v>12790258.130000001</v>
      </c>
      <c r="O24" s="200">
        <v>344975.81</v>
      </c>
      <c r="P24" s="201">
        <v>536819.05000000005</v>
      </c>
      <c r="Q24" s="262">
        <v>5313009.75</v>
      </c>
      <c r="R24" s="200">
        <v>408005.67</v>
      </c>
      <c r="S24" s="201">
        <v>344975.81</v>
      </c>
      <c r="T24" s="262">
        <v>1581631.91</v>
      </c>
      <c r="U24" s="200">
        <v>128208.38666666699</v>
      </c>
      <c r="V24" s="201">
        <v>26303.796666666702</v>
      </c>
    </row>
    <row r="25" spans="1:22" ht="18.399999999999999" customHeight="1" thickBot="1" x14ac:dyDescent="0.25">
      <c r="A25" s="187" t="s">
        <v>3</v>
      </c>
      <c r="B25" s="188"/>
      <c r="C25" s="188"/>
      <c r="D25" s="188"/>
      <c r="E25" s="188"/>
      <c r="F25" s="188"/>
      <c r="G25" s="188"/>
      <c r="H25" s="263">
        <v>0</v>
      </c>
      <c r="I25" s="195">
        <v>0</v>
      </c>
      <c r="J25" s="196">
        <v>0</v>
      </c>
      <c r="K25" s="263">
        <v>0</v>
      </c>
      <c r="L25" s="195">
        <v>0</v>
      </c>
      <c r="M25" s="196">
        <v>0</v>
      </c>
      <c r="N25" s="263">
        <v>0</v>
      </c>
      <c r="O25" s="195">
        <v>0</v>
      </c>
      <c r="P25" s="196">
        <v>0</v>
      </c>
      <c r="Q25" s="263">
        <v>0</v>
      </c>
      <c r="R25" s="195">
        <v>0</v>
      </c>
      <c r="S25" s="196">
        <v>0</v>
      </c>
      <c r="T25" s="263">
        <v>0</v>
      </c>
      <c r="U25" s="195">
        <v>0</v>
      </c>
      <c r="V25" s="196">
        <v>0</v>
      </c>
    </row>
    <row r="26" spans="1:22" ht="18.399999999999999" customHeight="1" thickBot="1" x14ac:dyDescent="0.25">
      <c r="A26" s="174" t="s">
        <v>66</v>
      </c>
      <c r="B26" s="175"/>
      <c r="C26" s="175"/>
      <c r="D26" s="175"/>
      <c r="E26" s="175"/>
      <c r="F26" s="175"/>
      <c r="G26" s="176"/>
      <c r="H26" s="197">
        <f>SUM(H22:H25)</f>
        <v>7514717.8399999999</v>
      </c>
      <c r="I26" s="198"/>
      <c r="J26" s="198"/>
      <c r="K26" s="197">
        <f>SUM(K22:K25)</f>
        <v>14093059.390000001</v>
      </c>
      <c r="L26" s="198"/>
      <c r="M26" s="199"/>
      <c r="N26" s="198">
        <f>SUM(N22:N25)</f>
        <v>17990731.140000001</v>
      </c>
      <c r="O26" s="198"/>
      <c r="P26" s="198"/>
      <c r="Q26" s="197">
        <f>SUM(Q22:Q25)</f>
        <v>5982140.75</v>
      </c>
      <c r="R26" s="198"/>
      <c r="S26" s="199"/>
      <c r="T26" s="197">
        <f>SUM(T22:T25)</f>
        <v>2260607.06</v>
      </c>
      <c r="U26" s="198"/>
      <c r="V26" s="199"/>
    </row>
    <row r="27" spans="1:22" ht="18.399999999999999" customHeight="1" x14ac:dyDescent="0.2">
      <c r="A27" s="187" t="s">
        <v>29</v>
      </c>
      <c r="B27" s="188"/>
      <c r="C27" s="188"/>
      <c r="D27" s="188"/>
      <c r="E27" s="188"/>
      <c r="F27" s="188"/>
      <c r="G27" s="189"/>
      <c r="H27" s="264">
        <v>0</v>
      </c>
      <c r="I27" s="190"/>
      <c r="J27" s="191"/>
      <c r="K27" s="264">
        <v>0</v>
      </c>
      <c r="L27" s="190">
        <v>10122961.629999999</v>
      </c>
      <c r="M27" s="191">
        <v>6628334.5600000005</v>
      </c>
      <c r="N27" s="264">
        <v>0</v>
      </c>
      <c r="O27" s="190">
        <v>6248838.1500000004</v>
      </c>
      <c r="P27" s="191">
        <v>10122961.629999999</v>
      </c>
      <c r="Q27" s="264">
        <v>0</v>
      </c>
      <c r="R27" s="190">
        <v>6834216</v>
      </c>
      <c r="S27" s="191">
        <v>6248838.1500000004</v>
      </c>
      <c r="T27" s="264">
        <v>0</v>
      </c>
      <c r="U27" s="190">
        <v>6001218.2883333303</v>
      </c>
      <c r="V27" s="191">
        <v>5811470.0833333302</v>
      </c>
    </row>
    <row r="28" spans="1:22" ht="18.399999999999999" customHeight="1" thickBot="1" x14ac:dyDescent="0.25">
      <c r="A28" s="192" t="s">
        <v>3</v>
      </c>
      <c r="B28" s="193"/>
      <c r="C28" s="193"/>
      <c r="D28" s="193"/>
      <c r="E28" s="193"/>
      <c r="F28" s="193"/>
      <c r="G28" s="194"/>
      <c r="H28" s="263">
        <v>1590600</v>
      </c>
      <c r="I28" s="195">
        <v>0</v>
      </c>
      <c r="J28" s="196">
        <v>0</v>
      </c>
      <c r="K28" s="263">
        <v>5347257.7699999996</v>
      </c>
      <c r="L28" s="195">
        <v>0</v>
      </c>
      <c r="M28" s="196">
        <v>0</v>
      </c>
      <c r="N28" s="263">
        <v>10767776.42</v>
      </c>
      <c r="O28" s="195">
        <v>0</v>
      </c>
      <c r="P28" s="196">
        <v>0</v>
      </c>
      <c r="Q28" s="263">
        <v>7112791.6299999999</v>
      </c>
      <c r="R28" s="195">
        <v>0</v>
      </c>
      <c r="S28" s="196">
        <v>0</v>
      </c>
      <c r="T28" s="263">
        <v>5328935.6900000004</v>
      </c>
      <c r="U28" s="195">
        <v>0</v>
      </c>
      <c r="V28" s="196">
        <v>0</v>
      </c>
    </row>
    <row r="29" spans="1:22" ht="18.399999999999999" customHeight="1" thickBot="1" x14ac:dyDescent="0.25">
      <c r="A29" s="181" t="s">
        <v>67</v>
      </c>
      <c r="B29" s="182"/>
      <c r="C29" s="182"/>
      <c r="D29" s="182"/>
      <c r="E29" s="182"/>
      <c r="F29" s="182"/>
      <c r="G29" s="183"/>
      <c r="H29" s="184">
        <f>SUM(H26:H28)</f>
        <v>9105317.8399999999</v>
      </c>
      <c r="I29" s="185"/>
      <c r="J29" s="185"/>
      <c r="K29" s="184">
        <f>SUM(K26:K28)</f>
        <v>19440317.16</v>
      </c>
      <c r="L29" s="185"/>
      <c r="M29" s="186"/>
      <c r="N29" s="185">
        <f>SUM(N26:N28)</f>
        <v>28758507.560000002</v>
      </c>
      <c r="O29" s="185"/>
      <c r="P29" s="185"/>
      <c r="Q29" s="184">
        <f>SUM(Q26:Q28)</f>
        <v>13094932.379999999</v>
      </c>
      <c r="R29" s="185"/>
      <c r="S29" s="186"/>
      <c r="T29" s="184">
        <f>SUM(T26:T28)</f>
        <v>7589542.75</v>
      </c>
      <c r="U29" s="185"/>
      <c r="V29" s="186"/>
    </row>
    <row r="30" spans="1:22" ht="16.899999999999999" customHeight="1" x14ac:dyDescent="0.2">
      <c r="A30" s="39" t="s">
        <v>65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1:F2"/>
    <mergeCell ref="G1:T2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2" t="str">
        <f>Coordonnées!A1</f>
        <v>Synthèse du Budget</v>
      </c>
      <c r="B1" s="153"/>
      <c r="C1" s="153"/>
      <c r="D1" s="153"/>
      <c r="E1" s="156" t="str">
        <f>Coordonnées!G1</f>
        <v>Administration communale d'Esneux</v>
      </c>
      <c r="F1" s="156"/>
      <c r="G1" s="156"/>
      <c r="H1" s="156"/>
      <c r="I1" s="114" t="str">
        <f>Coordonnées!$U$1</f>
        <v>Code INS</v>
      </c>
      <c r="J1" s="125">
        <f>Coordonnées!$V$1</f>
        <v>62032</v>
      </c>
    </row>
    <row r="2" spans="1:10" ht="16.149999999999999" customHeight="1" x14ac:dyDescent="0.2">
      <c r="A2" s="154"/>
      <c r="B2" s="155"/>
      <c r="C2" s="155"/>
      <c r="D2" s="155"/>
      <c r="E2" s="157"/>
      <c r="F2" s="157"/>
      <c r="G2" s="157"/>
      <c r="H2" s="157"/>
      <c r="I2" s="115" t="str">
        <f>Coordonnées!$U$2</f>
        <v>Exercice:</v>
      </c>
      <c r="J2" s="126">
        <f>Coordonnées!$V$2</f>
        <v>2026</v>
      </c>
    </row>
    <row r="3" spans="1:10" s="63" customFormat="1" ht="27" customHeight="1" x14ac:dyDescent="0.2">
      <c r="A3" s="72" t="str">
        <f>Coordonnées!A3</f>
        <v>Modèle officiel généré par l'application eComptes © SPW Intérieur et Action Sociale</v>
      </c>
      <c r="B3" s="60"/>
      <c r="C3" s="60"/>
      <c r="D3" s="60"/>
      <c r="E3" s="60"/>
      <c r="F3" s="61"/>
      <c r="G3" s="61"/>
      <c r="H3" s="62"/>
      <c r="I3" s="138" t="str">
        <f>Coordonnées!$U$3</f>
        <v>Version:</v>
      </c>
      <c r="J3" s="61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18" t="s">
        <v>44</v>
      </c>
      <c r="F4" s="219"/>
      <c r="G4" s="219"/>
      <c r="H4" s="219"/>
      <c r="I4" s="219"/>
    </row>
    <row r="5" spans="1:10" ht="17.649999999999999" customHeight="1" x14ac:dyDescent="0.2">
      <c r="A5" s="14"/>
      <c r="E5" s="229" t="s">
        <v>68</v>
      </c>
      <c r="F5" s="230"/>
      <c r="G5" s="230"/>
      <c r="H5" s="230"/>
      <c r="I5" s="230"/>
    </row>
    <row r="6" spans="1:10" ht="17.649999999999999" customHeight="1" x14ac:dyDescent="0.2">
      <c r="A6" s="14"/>
      <c r="E6" s="59" t="str">
        <f>Coordonnées!$J$27</f>
        <v>Budget</v>
      </c>
      <c r="F6" s="59" t="str">
        <f>Coordonnées!$J$27</f>
        <v>Budget</v>
      </c>
      <c r="G6" s="59" t="str">
        <f>Coordonnées!$J$27</f>
        <v>Budget</v>
      </c>
      <c r="H6" s="59" t="str">
        <f>Coordonnées!$J$27</f>
        <v>Budget</v>
      </c>
      <c r="I6" s="59" t="str">
        <f>Coordonnées!$J$27</f>
        <v>Budget</v>
      </c>
    </row>
    <row r="7" spans="1:10" ht="17.649999999999999" customHeight="1" x14ac:dyDescent="0.2">
      <c r="A7" s="14"/>
      <c r="E7" s="55">
        <f>F7-1</f>
        <v>2022</v>
      </c>
      <c r="F7" s="55">
        <f>G7-1</f>
        <v>2023</v>
      </c>
      <c r="G7" s="55">
        <f>H7-1</f>
        <v>2024</v>
      </c>
      <c r="H7" s="55">
        <f>I7-1</f>
        <v>2025</v>
      </c>
      <c r="I7" s="55">
        <f>J2</f>
        <v>2026</v>
      </c>
    </row>
    <row r="8" spans="1:10" ht="30" customHeight="1" x14ac:dyDescent="0.2">
      <c r="A8" s="231" t="s">
        <v>35</v>
      </c>
      <c r="B8" s="232"/>
      <c r="C8" s="232"/>
      <c r="D8" s="233"/>
      <c r="E8" s="265">
        <v>724417.61</v>
      </c>
      <c r="F8" s="265">
        <v>764757.33</v>
      </c>
      <c r="G8" s="265">
        <v>842665.25</v>
      </c>
      <c r="H8" s="265">
        <v>1237257.28</v>
      </c>
      <c r="I8" s="265">
        <v>257725</v>
      </c>
    </row>
    <row r="9" spans="1:10" ht="30" customHeight="1" x14ac:dyDescent="0.2">
      <c r="A9" s="220" t="s">
        <v>18</v>
      </c>
      <c r="B9" s="221"/>
      <c r="C9" s="221"/>
      <c r="D9" s="222"/>
      <c r="E9" s="265">
        <v>6003262.9199999999</v>
      </c>
      <c r="F9" s="265">
        <v>5872480.8600000003</v>
      </c>
      <c r="G9" s="265">
        <v>6071187.4299999997</v>
      </c>
      <c r="H9" s="265">
        <v>6418732.2699999996</v>
      </c>
      <c r="I9" s="265">
        <v>6693845.4000000004</v>
      </c>
    </row>
    <row r="10" spans="1:10" ht="30" customHeight="1" x14ac:dyDescent="0.2">
      <c r="A10" s="220" t="s">
        <v>19</v>
      </c>
      <c r="B10" s="221"/>
      <c r="C10" s="221"/>
      <c r="D10" s="222"/>
      <c r="E10" s="265">
        <v>2154257.67</v>
      </c>
      <c r="F10" s="265">
        <v>2273054.42</v>
      </c>
      <c r="G10" s="265">
        <v>2460830.16</v>
      </c>
      <c r="H10" s="265">
        <v>2711465.27</v>
      </c>
      <c r="I10" s="265">
        <v>2768993.95</v>
      </c>
    </row>
    <row r="11" spans="1:10" ht="30" customHeight="1" x14ac:dyDescent="0.2">
      <c r="A11" s="220" t="s">
        <v>20</v>
      </c>
      <c r="B11" s="221"/>
      <c r="C11" s="221"/>
      <c r="D11" s="222"/>
      <c r="E11" s="265">
        <v>1448874.13</v>
      </c>
      <c r="F11" s="265">
        <v>1688440.01</v>
      </c>
      <c r="G11" s="265">
        <v>1782930.28</v>
      </c>
      <c r="H11" s="265">
        <v>1918712.26</v>
      </c>
      <c r="I11" s="265">
        <v>1860592.44</v>
      </c>
    </row>
    <row r="12" spans="1:10" ht="30" customHeight="1" x14ac:dyDescent="0.2">
      <c r="A12" s="220" t="s">
        <v>28</v>
      </c>
      <c r="B12" s="221"/>
      <c r="C12" s="221"/>
      <c r="D12" s="222"/>
      <c r="E12" s="265">
        <v>292272.95</v>
      </c>
      <c r="F12" s="265">
        <v>181758.84</v>
      </c>
      <c r="G12" s="265">
        <v>235233.54</v>
      </c>
      <c r="H12" s="265">
        <v>271698.03999999998</v>
      </c>
      <c r="I12" s="265">
        <v>246849</v>
      </c>
    </row>
    <row r="13" spans="1:10" ht="30" customHeight="1" x14ac:dyDescent="0.2">
      <c r="A13" s="220" t="s">
        <v>21</v>
      </c>
      <c r="B13" s="221"/>
      <c r="C13" s="221"/>
      <c r="D13" s="222"/>
      <c r="E13" s="265">
        <v>18790</v>
      </c>
      <c r="F13" s="265">
        <v>26385.15</v>
      </c>
      <c r="G13" s="265">
        <v>54155.08</v>
      </c>
      <c r="H13" s="265">
        <v>56528.19</v>
      </c>
      <c r="I13" s="265">
        <v>62447.49</v>
      </c>
    </row>
    <row r="14" spans="1:10" ht="30" customHeight="1" x14ac:dyDescent="0.2">
      <c r="A14" s="220" t="s">
        <v>22</v>
      </c>
      <c r="B14" s="221"/>
      <c r="C14" s="221"/>
      <c r="D14" s="222"/>
      <c r="E14" s="265">
        <v>1271303.23</v>
      </c>
      <c r="F14" s="265">
        <v>1498993.93</v>
      </c>
      <c r="G14" s="265">
        <v>1479905.07</v>
      </c>
      <c r="H14" s="265">
        <v>1464363.16</v>
      </c>
      <c r="I14" s="265">
        <v>1608691.46</v>
      </c>
    </row>
    <row r="15" spans="1:10" ht="30" customHeight="1" x14ac:dyDescent="0.2">
      <c r="A15" s="220" t="s">
        <v>23</v>
      </c>
      <c r="B15" s="221"/>
      <c r="C15" s="221"/>
      <c r="D15" s="222"/>
      <c r="E15" s="265">
        <v>1573347.42</v>
      </c>
      <c r="F15" s="265">
        <v>1973557.77</v>
      </c>
      <c r="G15" s="265">
        <v>2052343.5</v>
      </c>
      <c r="H15" s="265">
        <v>2082071.44</v>
      </c>
      <c r="I15" s="265">
        <v>1971085.58</v>
      </c>
    </row>
    <row r="16" spans="1:10" ht="30" customHeight="1" x14ac:dyDescent="0.2">
      <c r="A16" s="223" t="s">
        <v>32</v>
      </c>
      <c r="B16" s="224"/>
      <c r="C16" s="224"/>
      <c r="D16" s="225"/>
      <c r="E16" s="265">
        <v>0</v>
      </c>
      <c r="F16" s="265">
        <v>0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220" t="s">
        <v>31</v>
      </c>
      <c r="B17" s="221"/>
      <c r="C17" s="221"/>
      <c r="D17" s="222"/>
      <c r="E17" s="265">
        <v>99967.57</v>
      </c>
      <c r="F17" s="265">
        <v>91614.27</v>
      </c>
      <c r="G17" s="265">
        <v>95125.22</v>
      </c>
      <c r="H17" s="265">
        <v>133296.75</v>
      </c>
      <c r="I17" s="265">
        <v>95454.54</v>
      </c>
    </row>
    <row r="18" spans="1:9" ht="30" customHeight="1" x14ac:dyDescent="0.2">
      <c r="A18" s="220" t="s">
        <v>24</v>
      </c>
      <c r="B18" s="221"/>
      <c r="C18" s="221"/>
      <c r="D18" s="222"/>
      <c r="E18" s="265">
        <v>2575976.2400000002</v>
      </c>
      <c r="F18" s="265">
        <v>2667775.67</v>
      </c>
      <c r="G18" s="265">
        <v>3057407.93</v>
      </c>
      <c r="H18" s="265">
        <v>3758956.13</v>
      </c>
      <c r="I18" s="265">
        <v>3713220.78</v>
      </c>
    </row>
    <row r="19" spans="1:9" ht="30" customHeight="1" x14ac:dyDescent="0.2">
      <c r="A19" s="223" t="s">
        <v>25</v>
      </c>
      <c r="B19" s="224"/>
      <c r="C19" s="224"/>
      <c r="D19" s="225"/>
      <c r="E19" s="265">
        <v>1738808.06</v>
      </c>
      <c r="F19" s="265">
        <v>1774399.15</v>
      </c>
      <c r="G19" s="265">
        <v>1962637.38</v>
      </c>
      <c r="H19" s="265">
        <v>1922199.73</v>
      </c>
      <c r="I19" s="265">
        <v>1911173.92</v>
      </c>
    </row>
    <row r="20" spans="1:9" ht="30" customHeight="1" x14ac:dyDescent="0.2">
      <c r="A20" s="220" t="s">
        <v>26</v>
      </c>
      <c r="B20" s="221"/>
      <c r="C20" s="221"/>
      <c r="D20" s="222"/>
      <c r="E20" s="265">
        <v>255436.97</v>
      </c>
      <c r="F20" s="265">
        <v>417634.37</v>
      </c>
      <c r="G20" s="265">
        <v>392788.18</v>
      </c>
      <c r="H20" s="265">
        <v>179910.9</v>
      </c>
      <c r="I20" s="265">
        <v>179180.43</v>
      </c>
    </row>
    <row r="21" spans="1:9" ht="30" customHeight="1" x14ac:dyDescent="0.2">
      <c r="A21" s="226" t="s">
        <v>27</v>
      </c>
      <c r="B21" s="227"/>
      <c r="C21" s="227"/>
      <c r="D21" s="228"/>
      <c r="E21" s="265">
        <v>475031.73</v>
      </c>
      <c r="F21" s="265">
        <v>459335.86</v>
      </c>
      <c r="G21" s="265">
        <v>518835.26</v>
      </c>
      <c r="H21" s="265">
        <v>503584.65</v>
      </c>
      <c r="I21" s="265">
        <v>518373.41</v>
      </c>
    </row>
  </sheetData>
  <mergeCells count="18"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  <mergeCell ref="E4:I4"/>
    <mergeCell ref="E1:H2"/>
    <mergeCell ref="A1:D2"/>
    <mergeCell ref="A13:D13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2" t="str">
        <f>Coordonnées!A1</f>
        <v>Synthèse du Budget</v>
      </c>
      <c r="B1" s="153"/>
      <c r="C1" s="153"/>
      <c r="D1" s="153"/>
      <c r="E1" s="156" t="str">
        <f>Coordonnées!G1</f>
        <v>Administration communale d'Esneux</v>
      </c>
      <c r="F1" s="156"/>
      <c r="G1" s="156"/>
      <c r="H1" s="156"/>
      <c r="I1" s="114" t="str">
        <f>Coordonnées!$U$1</f>
        <v>Code INS</v>
      </c>
      <c r="J1" s="125">
        <f>Coordonnées!$V$1</f>
        <v>62032</v>
      </c>
    </row>
    <row r="2" spans="1:10" ht="16.149999999999999" customHeight="1" x14ac:dyDescent="0.2">
      <c r="A2" s="154"/>
      <c r="B2" s="155"/>
      <c r="C2" s="155"/>
      <c r="D2" s="155"/>
      <c r="E2" s="157"/>
      <c r="F2" s="157"/>
      <c r="G2" s="157"/>
      <c r="H2" s="157"/>
      <c r="I2" s="115" t="str">
        <f>Coordonnées!$U$2</f>
        <v>Exercice:</v>
      </c>
      <c r="J2" s="126">
        <f>Coordonnées!$V$2</f>
        <v>2026</v>
      </c>
    </row>
    <row r="3" spans="1:10" s="63" customFormat="1" ht="27" customHeight="1" x14ac:dyDescent="0.2">
      <c r="A3" s="72" t="str">
        <f>Coordonnées!A3</f>
        <v>Modèle officiel généré par l'application eComptes © SPW Intérieur et Action Sociale</v>
      </c>
      <c r="B3" s="60"/>
      <c r="C3" s="60"/>
      <c r="D3" s="60"/>
      <c r="E3" s="60"/>
      <c r="F3" s="61"/>
      <c r="G3" s="61"/>
      <c r="H3" s="62"/>
      <c r="I3" s="138" t="str">
        <f>Coordonnées!$U$3</f>
        <v>Version:</v>
      </c>
      <c r="J3" s="64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18" t="s">
        <v>44</v>
      </c>
      <c r="F4" s="219"/>
      <c r="G4" s="219"/>
      <c r="H4" s="219"/>
      <c r="I4" s="219"/>
    </row>
    <row r="5" spans="1:10" ht="17.649999999999999" customHeight="1" x14ac:dyDescent="0.2">
      <c r="A5" s="14"/>
      <c r="E5" s="234" t="s">
        <v>69</v>
      </c>
      <c r="F5" s="235"/>
      <c r="G5" s="235"/>
      <c r="H5" s="235"/>
      <c r="I5" s="235"/>
    </row>
    <row r="6" spans="1:10" ht="17.649999999999999" customHeight="1" x14ac:dyDescent="0.2">
      <c r="A6" s="14"/>
      <c r="E6" s="59" t="str">
        <f>Coordonnées!$J$27</f>
        <v>Budget</v>
      </c>
      <c r="F6" s="59" t="str">
        <f>Coordonnées!$J$27</f>
        <v>Budget</v>
      </c>
      <c r="G6" s="59" t="str">
        <f>Coordonnées!$J$27</f>
        <v>Budget</v>
      </c>
      <c r="H6" s="59" t="str">
        <f>Coordonnées!$J$27</f>
        <v>Budget</v>
      </c>
      <c r="I6" s="59" t="str">
        <f>Coordonnées!$J$27</f>
        <v>Budget</v>
      </c>
    </row>
    <row r="7" spans="1:10" ht="17.649999999999999" customHeight="1" x14ac:dyDescent="0.2">
      <c r="A7" s="14"/>
      <c r="E7" s="55">
        <f>F7-1</f>
        <v>2022</v>
      </c>
      <c r="F7" s="55">
        <f>G7-1</f>
        <v>2023</v>
      </c>
      <c r="G7" s="55">
        <f>H7-1</f>
        <v>2024</v>
      </c>
      <c r="H7" s="55">
        <f>I7-1</f>
        <v>2025</v>
      </c>
      <c r="I7" s="55">
        <f>J2</f>
        <v>2026</v>
      </c>
    </row>
    <row r="8" spans="1:10" ht="30" customHeight="1" x14ac:dyDescent="0.2">
      <c r="A8" s="231" t="s">
        <v>35</v>
      </c>
      <c r="B8" s="232"/>
      <c r="C8" s="232"/>
      <c r="D8" s="233"/>
      <c r="E8" s="265">
        <v>17521964.800000001</v>
      </c>
      <c r="F8" s="265">
        <v>17828100.280000001</v>
      </c>
      <c r="G8" s="265">
        <v>18607943.260000002</v>
      </c>
      <c r="H8" s="265">
        <v>19233450.789999999</v>
      </c>
      <c r="I8" s="265">
        <v>19032094.850000001</v>
      </c>
    </row>
    <row r="9" spans="1:10" ht="30" customHeight="1" x14ac:dyDescent="0.2">
      <c r="A9" s="220" t="s">
        <v>18</v>
      </c>
      <c r="B9" s="221"/>
      <c r="C9" s="221"/>
      <c r="D9" s="222"/>
      <c r="E9" s="265">
        <v>1076431.75</v>
      </c>
      <c r="F9" s="265">
        <v>471373.6</v>
      </c>
      <c r="G9" s="265">
        <v>378364.58</v>
      </c>
      <c r="H9" s="265">
        <v>721057.01</v>
      </c>
      <c r="I9" s="265">
        <v>743184.95</v>
      </c>
    </row>
    <row r="10" spans="1:10" ht="30" customHeight="1" x14ac:dyDescent="0.2">
      <c r="A10" s="220" t="s">
        <v>19</v>
      </c>
      <c r="B10" s="221"/>
      <c r="C10" s="221"/>
      <c r="D10" s="222"/>
      <c r="E10" s="265">
        <v>0</v>
      </c>
      <c r="F10" s="265">
        <v>0</v>
      </c>
      <c r="G10" s="265">
        <v>190000</v>
      </c>
      <c r="H10" s="265">
        <v>290000</v>
      </c>
      <c r="I10" s="265">
        <v>435000</v>
      </c>
    </row>
    <row r="11" spans="1:10" ht="30" customHeight="1" x14ac:dyDescent="0.2">
      <c r="A11" s="220" t="s">
        <v>20</v>
      </c>
      <c r="B11" s="221"/>
      <c r="C11" s="221"/>
      <c r="D11" s="222"/>
      <c r="E11" s="265">
        <v>31163.14</v>
      </c>
      <c r="F11" s="265">
        <v>34509.21</v>
      </c>
      <c r="G11" s="265">
        <v>43872.13</v>
      </c>
      <c r="H11" s="265">
        <v>42536.74</v>
      </c>
      <c r="I11" s="265">
        <v>43081.51</v>
      </c>
    </row>
    <row r="12" spans="1:10" ht="30" customHeight="1" x14ac:dyDescent="0.2">
      <c r="A12" s="220" t="s">
        <v>28</v>
      </c>
      <c r="B12" s="221"/>
      <c r="C12" s="221"/>
      <c r="D12" s="222"/>
      <c r="E12" s="265">
        <v>297056.43</v>
      </c>
      <c r="F12" s="265">
        <v>294477</v>
      </c>
      <c r="G12" s="265">
        <v>438509.68</v>
      </c>
      <c r="H12" s="265">
        <v>455572.68</v>
      </c>
      <c r="I12" s="265">
        <v>481469.29</v>
      </c>
    </row>
    <row r="13" spans="1:10" ht="30" customHeight="1" x14ac:dyDescent="0.2">
      <c r="A13" s="220" t="s">
        <v>21</v>
      </c>
      <c r="B13" s="221"/>
      <c r="C13" s="221"/>
      <c r="D13" s="222"/>
      <c r="E13" s="265">
        <v>42700</v>
      </c>
      <c r="F13" s="265">
        <v>46648.639999999999</v>
      </c>
      <c r="G13" s="265">
        <v>91992</v>
      </c>
      <c r="H13" s="265">
        <v>92900</v>
      </c>
      <c r="I13" s="265">
        <v>28515</v>
      </c>
    </row>
    <row r="14" spans="1:10" ht="30" customHeight="1" x14ac:dyDescent="0.2">
      <c r="A14" s="220" t="s">
        <v>22</v>
      </c>
      <c r="B14" s="221"/>
      <c r="C14" s="221"/>
      <c r="D14" s="222"/>
      <c r="E14" s="265">
        <v>322900</v>
      </c>
      <c r="F14" s="265">
        <v>322900</v>
      </c>
      <c r="G14" s="265">
        <v>348012.6</v>
      </c>
      <c r="H14" s="265">
        <v>395420.6</v>
      </c>
      <c r="I14" s="265">
        <v>398027.86</v>
      </c>
    </row>
    <row r="15" spans="1:10" ht="30" customHeight="1" x14ac:dyDescent="0.2">
      <c r="A15" s="220" t="s">
        <v>23</v>
      </c>
      <c r="B15" s="221"/>
      <c r="C15" s="221"/>
      <c r="D15" s="222"/>
      <c r="E15" s="265">
        <v>39752.75</v>
      </c>
      <c r="F15" s="265">
        <v>73524.399999999994</v>
      </c>
      <c r="G15" s="265">
        <v>107097.56</v>
      </c>
      <c r="H15" s="265">
        <v>144270.84</v>
      </c>
      <c r="I15" s="265">
        <v>150784.09</v>
      </c>
    </row>
    <row r="16" spans="1:10" ht="30" customHeight="1" x14ac:dyDescent="0.2">
      <c r="A16" s="223" t="s">
        <v>32</v>
      </c>
      <c r="B16" s="224"/>
      <c r="C16" s="224"/>
      <c r="D16" s="225"/>
      <c r="E16" s="265">
        <v>0</v>
      </c>
      <c r="F16" s="265">
        <v>0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220" t="s">
        <v>31</v>
      </c>
      <c r="B17" s="221"/>
      <c r="C17" s="221"/>
      <c r="D17" s="222"/>
      <c r="E17" s="265">
        <v>0</v>
      </c>
      <c r="F17" s="265">
        <v>0</v>
      </c>
      <c r="G17" s="265">
        <v>0</v>
      </c>
      <c r="H17" s="265">
        <v>0</v>
      </c>
      <c r="I17" s="265">
        <v>0</v>
      </c>
    </row>
    <row r="18" spans="1:9" ht="30" customHeight="1" x14ac:dyDescent="0.2">
      <c r="A18" s="220" t="s">
        <v>24</v>
      </c>
      <c r="B18" s="221"/>
      <c r="C18" s="221"/>
      <c r="D18" s="222"/>
      <c r="E18" s="265">
        <v>211845.45</v>
      </c>
      <c r="F18" s="265">
        <v>218697.88</v>
      </c>
      <c r="G18" s="265">
        <v>540137.16</v>
      </c>
      <c r="H18" s="265">
        <v>1074704.83</v>
      </c>
      <c r="I18" s="265">
        <v>460655.89</v>
      </c>
    </row>
    <row r="19" spans="1:9" ht="30" customHeight="1" x14ac:dyDescent="0.2">
      <c r="A19" s="223" t="s">
        <v>25</v>
      </c>
      <c r="B19" s="224"/>
      <c r="C19" s="224"/>
      <c r="D19" s="225"/>
      <c r="E19" s="265">
        <v>115728.24</v>
      </c>
      <c r="F19" s="265">
        <v>117503.38</v>
      </c>
      <c r="G19" s="265">
        <v>44685.4</v>
      </c>
      <c r="H19" s="265">
        <v>99891.67</v>
      </c>
      <c r="I19" s="265">
        <v>63859.44</v>
      </c>
    </row>
    <row r="20" spans="1:9" ht="30" customHeight="1" x14ac:dyDescent="0.2">
      <c r="A20" s="220" t="s">
        <v>26</v>
      </c>
      <c r="B20" s="221"/>
      <c r="C20" s="221"/>
      <c r="D20" s="222"/>
      <c r="E20" s="265">
        <v>100629.4</v>
      </c>
      <c r="F20" s="265">
        <v>295319.40000000002</v>
      </c>
      <c r="G20" s="265">
        <v>295519.40000000002</v>
      </c>
      <c r="H20" s="265">
        <v>85700</v>
      </c>
      <c r="I20" s="265">
        <v>43200</v>
      </c>
    </row>
    <row r="21" spans="1:9" ht="30" customHeight="1" x14ac:dyDescent="0.2">
      <c r="A21" s="226" t="s">
        <v>27</v>
      </c>
      <c r="B21" s="227"/>
      <c r="C21" s="227"/>
      <c r="D21" s="228"/>
      <c r="E21" s="265">
        <v>102500</v>
      </c>
      <c r="F21" s="265">
        <v>37500</v>
      </c>
      <c r="G21" s="265">
        <v>37500</v>
      </c>
      <c r="H21" s="265">
        <v>37500</v>
      </c>
      <c r="I21" s="265">
        <v>37500</v>
      </c>
    </row>
  </sheetData>
  <mergeCells count="18"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2" t="str">
        <f>Coordonnées!A1</f>
        <v>Synthèse du Budget</v>
      </c>
      <c r="B1" s="153"/>
      <c r="C1" s="153"/>
      <c r="D1" s="153"/>
      <c r="E1" s="156" t="str">
        <f>Coordonnées!G1</f>
        <v>Administration communale d'Esneux</v>
      </c>
      <c r="F1" s="156"/>
      <c r="G1" s="156"/>
      <c r="H1" s="156"/>
      <c r="I1" s="114" t="str">
        <f>Coordonnées!$U$1</f>
        <v>Code INS</v>
      </c>
      <c r="J1" s="125">
        <f>Coordonnées!$V$1</f>
        <v>62032</v>
      </c>
    </row>
    <row r="2" spans="1:10" ht="16.149999999999999" customHeight="1" x14ac:dyDescent="0.2">
      <c r="A2" s="154"/>
      <c r="B2" s="155"/>
      <c r="C2" s="155"/>
      <c r="D2" s="155"/>
      <c r="E2" s="157"/>
      <c r="F2" s="157"/>
      <c r="G2" s="157"/>
      <c r="H2" s="157"/>
      <c r="I2" s="115" t="str">
        <f>Coordonnées!$U$2</f>
        <v>Exercice:</v>
      </c>
      <c r="J2" s="126">
        <f>Coordonnées!$V$2</f>
        <v>2026</v>
      </c>
    </row>
    <row r="3" spans="1:10" s="63" customFormat="1" ht="27" customHeight="1" x14ac:dyDescent="0.2">
      <c r="A3" s="72" t="str">
        <f>Coordonnées!A3</f>
        <v>Modèle officiel généré par l'application eComptes © SPW Intérieur et Action Sociale</v>
      </c>
      <c r="B3" s="60"/>
      <c r="C3" s="60"/>
      <c r="D3" s="60"/>
      <c r="E3" s="60"/>
      <c r="F3" s="61"/>
      <c r="G3" s="61"/>
      <c r="I3" s="138" t="str">
        <f>Coordonnées!$U$3</f>
        <v>Version:</v>
      </c>
      <c r="J3" s="64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18" t="s">
        <v>44</v>
      </c>
      <c r="F4" s="219"/>
      <c r="G4" s="219"/>
      <c r="H4" s="219"/>
      <c r="I4" s="219"/>
    </row>
    <row r="5" spans="1:10" ht="17.649999999999999" customHeight="1" x14ac:dyDescent="0.2">
      <c r="A5" s="14"/>
      <c r="E5" s="236" t="s">
        <v>70</v>
      </c>
      <c r="F5" s="237"/>
      <c r="G5" s="237"/>
      <c r="H5" s="237"/>
      <c r="I5" s="237"/>
    </row>
    <row r="6" spans="1:10" ht="17.649999999999999" customHeight="1" x14ac:dyDescent="0.2">
      <c r="A6" s="14"/>
      <c r="E6" s="59" t="str">
        <f>Coordonnées!$J$27</f>
        <v>Budget</v>
      </c>
      <c r="F6" s="59" t="str">
        <f>Coordonnées!$J$27</f>
        <v>Budget</v>
      </c>
      <c r="G6" s="59" t="str">
        <f>Coordonnées!$J$27</f>
        <v>Budget</v>
      </c>
      <c r="H6" s="59" t="str">
        <f>Coordonnées!$J$27</f>
        <v>Budget</v>
      </c>
      <c r="I6" s="59" t="str">
        <f>Coordonnées!$J$27</f>
        <v>Budget</v>
      </c>
    </row>
    <row r="7" spans="1:10" ht="17.649999999999999" customHeight="1" x14ac:dyDescent="0.2">
      <c r="A7" s="14"/>
      <c r="E7" s="55">
        <f>F7-1</f>
        <v>2022</v>
      </c>
      <c r="F7" s="55">
        <f>G7-1</f>
        <v>2023</v>
      </c>
      <c r="G7" s="55">
        <f>H7-1</f>
        <v>2024</v>
      </c>
      <c r="H7" s="55">
        <f>I7-1</f>
        <v>2025</v>
      </c>
      <c r="I7" s="55">
        <f>J2</f>
        <v>2026</v>
      </c>
    </row>
    <row r="8" spans="1:10" ht="30" customHeight="1" x14ac:dyDescent="0.2">
      <c r="A8" s="231" t="s">
        <v>35</v>
      </c>
      <c r="B8" s="232"/>
      <c r="C8" s="232"/>
      <c r="D8" s="233"/>
      <c r="E8" s="265">
        <v>602500</v>
      </c>
      <c r="F8" s="265">
        <v>0</v>
      </c>
      <c r="G8" s="265">
        <v>0</v>
      </c>
      <c r="H8" s="265">
        <v>0</v>
      </c>
      <c r="I8" s="265">
        <v>2523228.13</v>
      </c>
    </row>
    <row r="9" spans="1:10" ht="30" customHeight="1" x14ac:dyDescent="0.2">
      <c r="A9" s="220" t="s">
        <v>18</v>
      </c>
      <c r="B9" s="221"/>
      <c r="C9" s="221"/>
      <c r="D9" s="222"/>
      <c r="E9" s="265">
        <v>2587010.2799999998</v>
      </c>
      <c r="F9" s="265">
        <v>8141993.9699999997</v>
      </c>
      <c r="G9" s="265">
        <v>15018388</v>
      </c>
      <c r="H9" s="265">
        <v>8638358.1899999995</v>
      </c>
      <c r="I9" s="265">
        <v>3876702.71</v>
      </c>
    </row>
    <row r="10" spans="1:10" ht="30" customHeight="1" x14ac:dyDescent="0.2">
      <c r="A10" s="220" t="s">
        <v>19</v>
      </c>
      <c r="B10" s="221"/>
      <c r="C10" s="221"/>
      <c r="D10" s="222"/>
      <c r="E10" s="265">
        <v>58707.56</v>
      </c>
      <c r="F10" s="265">
        <v>75606.91</v>
      </c>
      <c r="G10" s="265">
        <v>75606.91</v>
      </c>
      <c r="H10" s="265">
        <v>57606.91</v>
      </c>
      <c r="I10" s="265">
        <v>74616.91</v>
      </c>
    </row>
    <row r="11" spans="1:10" ht="30" customHeight="1" x14ac:dyDescent="0.2">
      <c r="A11" s="220" t="s">
        <v>20</v>
      </c>
      <c r="B11" s="221"/>
      <c r="C11" s="221"/>
      <c r="D11" s="222"/>
      <c r="E11" s="265">
        <v>3545000</v>
      </c>
      <c r="F11" s="265">
        <v>5673832.5099999998</v>
      </c>
      <c r="G11" s="265">
        <v>2276353.37</v>
      </c>
      <c r="H11" s="265">
        <v>1059200</v>
      </c>
      <c r="I11" s="265">
        <v>340000</v>
      </c>
    </row>
    <row r="12" spans="1:10" ht="30" customHeight="1" x14ac:dyDescent="0.2">
      <c r="A12" s="220" t="s">
        <v>28</v>
      </c>
      <c r="B12" s="221"/>
      <c r="C12" s="221"/>
      <c r="D12" s="222"/>
      <c r="E12" s="265">
        <v>73000</v>
      </c>
      <c r="F12" s="265">
        <v>370500</v>
      </c>
      <c r="G12" s="265">
        <v>398650</v>
      </c>
      <c r="H12" s="265">
        <v>81500</v>
      </c>
      <c r="I12" s="265">
        <v>12600</v>
      </c>
    </row>
    <row r="13" spans="1:10" ht="30" customHeight="1" x14ac:dyDescent="0.2">
      <c r="A13" s="220" t="s">
        <v>21</v>
      </c>
      <c r="B13" s="221"/>
      <c r="C13" s="221"/>
      <c r="D13" s="222"/>
      <c r="E13" s="265">
        <v>2000</v>
      </c>
      <c r="F13" s="265">
        <v>4000</v>
      </c>
      <c r="G13" s="265">
        <v>5000</v>
      </c>
      <c r="H13" s="265">
        <v>0</v>
      </c>
      <c r="I13" s="265">
        <v>1000</v>
      </c>
    </row>
    <row r="14" spans="1:10" ht="30" customHeight="1" x14ac:dyDescent="0.2">
      <c r="A14" s="220" t="s">
        <v>22</v>
      </c>
      <c r="B14" s="221"/>
      <c r="C14" s="221"/>
      <c r="D14" s="222"/>
      <c r="E14" s="265">
        <v>677600</v>
      </c>
      <c r="F14" s="265">
        <v>419250</v>
      </c>
      <c r="G14" s="265">
        <v>1194475</v>
      </c>
      <c r="H14" s="265">
        <v>384550</v>
      </c>
      <c r="I14" s="265">
        <v>290500</v>
      </c>
    </row>
    <row r="15" spans="1:10" ht="30" customHeight="1" x14ac:dyDescent="0.2">
      <c r="A15" s="220" t="s">
        <v>23</v>
      </c>
      <c r="B15" s="221"/>
      <c r="C15" s="221"/>
      <c r="D15" s="222"/>
      <c r="E15" s="265">
        <v>879500</v>
      </c>
      <c r="F15" s="265">
        <v>4316031</v>
      </c>
      <c r="G15" s="265">
        <v>6646162</v>
      </c>
      <c r="H15" s="265">
        <v>1811400</v>
      </c>
      <c r="I15" s="265">
        <v>194330</v>
      </c>
    </row>
    <row r="16" spans="1:10" ht="30" customHeight="1" x14ac:dyDescent="0.2">
      <c r="A16" s="223" t="s">
        <v>32</v>
      </c>
      <c r="B16" s="224"/>
      <c r="C16" s="224"/>
      <c r="D16" s="225"/>
      <c r="E16" s="265">
        <v>0</v>
      </c>
      <c r="F16" s="265">
        <v>0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220" t="s">
        <v>31</v>
      </c>
      <c r="B17" s="221"/>
      <c r="C17" s="221"/>
      <c r="D17" s="222"/>
      <c r="E17" s="265">
        <v>138000</v>
      </c>
      <c r="F17" s="265">
        <v>13602.77</v>
      </c>
      <c r="G17" s="265">
        <v>82000</v>
      </c>
      <c r="H17" s="265">
        <v>252425.5</v>
      </c>
      <c r="I17" s="265">
        <v>135000</v>
      </c>
    </row>
    <row r="18" spans="1:9" ht="30" customHeight="1" x14ac:dyDescent="0.2">
      <c r="A18" s="220" t="s">
        <v>24</v>
      </c>
      <c r="B18" s="221"/>
      <c r="C18" s="221"/>
      <c r="D18" s="222"/>
      <c r="E18" s="265">
        <v>45000</v>
      </c>
      <c r="F18" s="265">
        <v>337500</v>
      </c>
      <c r="G18" s="265">
        <v>2758859.76</v>
      </c>
      <c r="H18" s="265">
        <v>684891.78</v>
      </c>
      <c r="I18" s="265">
        <v>85765</v>
      </c>
    </row>
    <row r="19" spans="1:9" ht="30" customHeight="1" x14ac:dyDescent="0.2">
      <c r="A19" s="223" t="s">
        <v>25</v>
      </c>
      <c r="B19" s="224"/>
      <c r="C19" s="224"/>
      <c r="D19" s="225"/>
      <c r="E19" s="265">
        <v>277000</v>
      </c>
      <c r="F19" s="265">
        <v>51000</v>
      </c>
      <c r="G19" s="265">
        <v>243012.52</v>
      </c>
      <c r="H19" s="265">
        <v>108800</v>
      </c>
      <c r="I19" s="265">
        <v>55800</v>
      </c>
    </row>
    <row r="20" spans="1:9" ht="30" customHeight="1" x14ac:dyDescent="0.2">
      <c r="A20" s="220" t="s">
        <v>26</v>
      </c>
      <c r="B20" s="221"/>
      <c r="C20" s="221"/>
      <c r="D20" s="222"/>
      <c r="E20" s="265">
        <v>25000</v>
      </c>
      <c r="F20" s="265">
        <v>0</v>
      </c>
      <c r="G20" s="265">
        <v>0</v>
      </c>
      <c r="H20" s="265">
        <v>0</v>
      </c>
      <c r="I20" s="265">
        <v>0</v>
      </c>
    </row>
    <row r="21" spans="1:9" ht="30" customHeight="1" x14ac:dyDescent="0.2">
      <c r="A21" s="226" t="s">
        <v>27</v>
      </c>
      <c r="B21" s="227"/>
      <c r="C21" s="227"/>
      <c r="D21" s="228"/>
      <c r="E21" s="265">
        <v>195000</v>
      </c>
      <c r="F21" s="265">
        <v>37000</v>
      </c>
      <c r="G21" s="265">
        <v>60000</v>
      </c>
      <c r="H21" s="265">
        <v>16200</v>
      </c>
      <c r="I21" s="265">
        <v>0</v>
      </c>
    </row>
  </sheetData>
  <mergeCells count="18"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2" t="str">
        <f>Coordonnées!A1</f>
        <v>Synthèse du Budget</v>
      </c>
      <c r="B1" s="153"/>
      <c r="C1" s="153"/>
      <c r="D1" s="153"/>
      <c r="E1" s="156" t="str">
        <f>Coordonnées!G1</f>
        <v>Administration communale d'Esneux</v>
      </c>
      <c r="F1" s="156"/>
      <c r="G1" s="156"/>
      <c r="H1" s="156"/>
      <c r="I1" s="114" t="str">
        <f>Coordonnées!$U$1</f>
        <v>Code INS</v>
      </c>
      <c r="J1" s="125">
        <f>Coordonnées!$V$1</f>
        <v>62032</v>
      </c>
    </row>
    <row r="2" spans="1:10" ht="16.149999999999999" customHeight="1" x14ac:dyDescent="0.2">
      <c r="A2" s="154"/>
      <c r="B2" s="155"/>
      <c r="C2" s="155"/>
      <c r="D2" s="155"/>
      <c r="E2" s="157"/>
      <c r="F2" s="157"/>
      <c r="G2" s="157"/>
      <c r="H2" s="157"/>
      <c r="I2" s="115" t="str">
        <f>Coordonnées!$U$2</f>
        <v>Exercice:</v>
      </c>
      <c r="J2" s="126">
        <f>Coordonnées!$V$2</f>
        <v>2026</v>
      </c>
    </row>
    <row r="3" spans="1:10" s="63" customFormat="1" ht="27" customHeight="1" x14ac:dyDescent="0.2">
      <c r="A3" s="72" t="str">
        <f>Coordonnées!A3</f>
        <v>Modèle officiel généré par l'application eComptes © SPW Intérieur et Action Sociale</v>
      </c>
      <c r="B3" s="60"/>
      <c r="C3" s="60"/>
      <c r="D3" s="60"/>
      <c r="E3" s="60"/>
      <c r="F3" s="61"/>
      <c r="G3" s="61"/>
      <c r="H3" s="62"/>
      <c r="I3" s="138" t="str">
        <f>Coordonnées!$U$3</f>
        <v>Version:</v>
      </c>
      <c r="J3" s="64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18" t="s">
        <v>44</v>
      </c>
      <c r="F4" s="219"/>
      <c r="G4" s="219"/>
      <c r="H4" s="219"/>
      <c r="I4" s="219"/>
    </row>
    <row r="5" spans="1:10" ht="17.649999999999999" customHeight="1" x14ac:dyDescent="0.2">
      <c r="A5" s="14"/>
      <c r="E5" s="238" t="s">
        <v>71</v>
      </c>
      <c r="F5" s="239"/>
      <c r="G5" s="239"/>
      <c r="H5" s="239"/>
      <c r="I5" s="239"/>
    </row>
    <row r="6" spans="1:10" ht="17.649999999999999" customHeight="1" x14ac:dyDescent="0.2">
      <c r="A6" s="14"/>
      <c r="E6" s="59" t="str">
        <f>Coordonnées!$J$27</f>
        <v>Budget</v>
      </c>
      <c r="F6" s="59" t="str">
        <f>Coordonnées!$J$27</f>
        <v>Budget</v>
      </c>
      <c r="G6" s="59" t="str">
        <f>Coordonnées!$J$27</f>
        <v>Budget</v>
      </c>
      <c r="H6" s="59" t="str">
        <f>Coordonnées!$J$27</f>
        <v>Budget</v>
      </c>
      <c r="I6" s="59" t="str">
        <f>Coordonnées!$J$27</f>
        <v>Budget</v>
      </c>
    </row>
    <row r="7" spans="1:10" ht="17.649999999999999" customHeight="1" x14ac:dyDescent="0.2">
      <c r="A7" s="14"/>
      <c r="E7" s="55">
        <f>F7-1</f>
        <v>2022</v>
      </c>
      <c r="F7" s="55">
        <f>G7-1</f>
        <v>2023</v>
      </c>
      <c r="G7" s="55">
        <f>H7-1</f>
        <v>2024</v>
      </c>
      <c r="H7" s="55">
        <f>I7-1</f>
        <v>2025</v>
      </c>
      <c r="I7" s="55">
        <f>J2</f>
        <v>2026</v>
      </c>
    </row>
    <row r="8" spans="1:10" ht="30" customHeight="1" x14ac:dyDescent="0.2">
      <c r="A8" s="231" t="s">
        <v>35</v>
      </c>
      <c r="B8" s="232"/>
      <c r="C8" s="232"/>
      <c r="D8" s="233"/>
      <c r="E8" s="265">
        <v>2193100</v>
      </c>
      <c r="F8" s="265">
        <v>5347257.7699999996</v>
      </c>
      <c r="G8" s="265">
        <v>10767776.42</v>
      </c>
      <c r="H8" s="265">
        <v>7112791.6299999999</v>
      </c>
      <c r="I8" s="265">
        <v>6007910.8399999999</v>
      </c>
    </row>
    <row r="9" spans="1:10" ht="30" customHeight="1" x14ac:dyDescent="0.2">
      <c r="A9" s="220" t="s">
        <v>18</v>
      </c>
      <c r="B9" s="221"/>
      <c r="C9" s="221"/>
      <c r="D9" s="222"/>
      <c r="E9" s="265">
        <v>1950010.28</v>
      </c>
      <c r="F9" s="265">
        <v>3212216.2</v>
      </c>
      <c r="G9" s="265">
        <v>5416643.5700000003</v>
      </c>
      <c r="H9" s="265">
        <v>1800365.25</v>
      </c>
      <c r="I9" s="265">
        <v>392020</v>
      </c>
    </row>
    <row r="10" spans="1:10" ht="30" customHeight="1" x14ac:dyDescent="0.2">
      <c r="A10" s="220" t="s">
        <v>19</v>
      </c>
      <c r="B10" s="221"/>
      <c r="C10" s="221"/>
      <c r="D10" s="222"/>
      <c r="E10" s="265">
        <v>58707.56</v>
      </c>
      <c r="F10" s="265">
        <v>75606.91</v>
      </c>
      <c r="G10" s="265">
        <v>0</v>
      </c>
      <c r="H10" s="265">
        <v>0</v>
      </c>
      <c r="I10" s="265">
        <v>74616.91</v>
      </c>
    </row>
    <row r="11" spans="1:10" ht="30" customHeight="1" x14ac:dyDescent="0.2">
      <c r="A11" s="220" t="s">
        <v>20</v>
      </c>
      <c r="B11" s="221"/>
      <c r="C11" s="221"/>
      <c r="D11" s="222"/>
      <c r="E11" s="265">
        <v>3010000</v>
      </c>
      <c r="F11" s="265">
        <v>5337852.51</v>
      </c>
      <c r="G11" s="265">
        <v>1423088.29</v>
      </c>
      <c r="H11" s="265">
        <v>998700</v>
      </c>
      <c r="I11" s="265">
        <v>340000</v>
      </c>
    </row>
    <row r="12" spans="1:10" ht="30" customHeight="1" x14ac:dyDescent="0.2">
      <c r="A12" s="220" t="s">
        <v>28</v>
      </c>
      <c r="B12" s="221"/>
      <c r="C12" s="221"/>
      <c r="D12" s="222"/>
      <c r="E12" s="265">
        <v>0</v>
      </c>
      <c r="F12" s="265">
        <v>370500</v>
      </c>
      <c r="G12" s="265">
        <v>370000</v>
      </c>
      <c r="H12" s="265">
        <v>45500</v>
      </c>
      <c r="I12" s="265">
        <v>12600</v>
      </c>
    </row>
    <row r="13" spans="1:10" ht="30" customHeight="1" x14ac:dyDescent="0.2">
      <c r="A13" s="220" t="s">
        <v>21</v>
      </c>
      <c r="B13" s="221"/>
      <c r="C13" s="221"/>
      <c r="D13" s="222"/>
      <c r="E13" s="265">
        <v>0</v>
      </c>
      <c r="F13" s="265">
        <v>4000</v>
      </c>
      <c r="G13" s="265">
        <v>0</v>
      </c>
      <c r="H13" s="265">
        <v>0</v>
      </c>
      <c r="I13" s="265">
        <v>1000</v>
      </c>
    </row>
    <row r="14" spans="1:10" ht="30" customHeight="1" x14ac:dyDescent="0.2">
      <c r="A14" s="220" t="s">
        <v>22</v>
      </c>
      <c r="B14" s="221"/>
      <c r="C14" s="221"/>
      <c r="D14" s="222"/>
      <c r="E14" s="265">
        <v>657500</v>
      </c>
      <c r="F14" s="265">
        <v>419250</v>
      </c>
      <c r="G14" s="265">
        <v>1161475</v>
      </c>
      <c r="H14" s="265">
        <v>381350</v>
      </c>
      <c r="I14" s="265">
        <v>290500</v>
      </c>
    </row>
    <row r="15" spans="1:10" ht="30" customHeight="1" x14ac:dyDescent="0.2">
      <c r="A15" s="220" t="s">
        <v>23</v>
      </c>
      <c r="B15" s="221"/>
      <c r="C15" s="221"/>
      <c r="D15" s="222"/>
      <c r="E15" s="265">
        <v>790000</v>
      </c>
      <c r="F15" s="265">
        <v>4316031</v>
      </c>
      <c r="G15" s="265">
        <v>6608752</v>
      </c>
      <c r="H15" s="265">
        <v>1754400</v>
      </c>
      <c r="I15" s="265">
        <v>194330</v>
      </c>
    </row>
    <row r="16" spans="1:10" ht="30" customHeight="1" x14ac:dyDescent="0.2">
      <c r="A16" s="223" t="s">
        <v>32</v>
      </c>
      <c r="B16" s="224"/>
      <c r="C16" s="224"/>
      <c r="D16" s="225"/>
      <c r="E16" s="265">
        <v>0</v>
      </c>
      <c r="F16" s="265">
        <v>0</v>
      </c>
      <c r="G16" s="265">
        <v>0</v>
      </c>
      <c r="H16" s="265">
        <v>0</v>
      </c>
      <c r="I16" s="265">
        <v>0</v>
      </c>
    </row>
    <row r="17" spans="1:9" ht="30" customHeight="1" x14ac:dyDescent="0.2">
      <c r="A17" s="220" t="s">
        <v>31</v>
      </c>
      <c r="B17" s="221"/>
      <c r="C17" s="221"/>
      <c r="D17" s="222"/>
      <c r="E17" s="265">
        <v>126000</v>
      </c>
      <c r="F17" s="265">
        <v>13602.77</v>
      </c>
      <c r="G17" s="265">
        <v>39000</v>
      </c>
      <c r="H17" s="265">
        <v>252425.5</v>
      </c>
      <c r="I17" s="265">
        <v>135000</v>
      </c>
    </row>
    <row r="18" spans="1:9" ht="30" customHeight="1" x14ac:dyDescent="0.2">
      <c r="A18" s="220" t="s">
        <v>24</v>
      </c>
      <c r="B18" s="221"/>
      <c r="C18" s="221"/>
      <c r="D18" s="222"/>
      <c r="E18" s="265">
        <v>26000</v>
      </c>
      <c r="F18" s="265">
        <v>264000</v>
      </c>
      <c r="G18" s="265">
        <v>2749059.76</v>
      </c>
      <c r="H18" s="265">
        <v>679400</v>
      </c>
      <c r="I18" s="265">
        <v>85765</v>
      </c>
    </row>
    <row r="19" spans="1:9" ht="30" customHeight="1" x14ac:dyDescent="0.2">
      <c r="A19" s="223" t="s">
        <v>25</v>
      </c>
      <c r="B19" s="224"/>
      <c r="C19" s="224"/>
      <c r="D19" s="225"/>
      <c r="E19" s="265">
        <v>130000</v>
      </c>
      <c r="F19" s="265">
        <v>43000</v>
      </c>
      <c r="G19" s="265">
        <v>222712.52</v>
      </c>
      <c r="H19" s="265">
        <v>70000</v>
      </c>
      <c r="I19" s="265">
        <v>55800</v>
      </c>
    </row>
    <row r="20" spans="1:9" ht="30" customHeight="1" x14ac:dyDescent="0.2">
      <c r="A20" s="220" t="s">
        <v>26</v>
      </c>
      <c r="B20" s="221"/>
      <c r="C20" s="221"/>
      <c r="D20" s="222"/>
      <c r="E20" s="265">
        <v>10000</v>
      </c>
      <c r="F20" s="265">
        <v>0</v>
      </c>
      <c r="G20" s="265">
        <v>0</v>
      </c>
      <c r="H20" s="265">
        <v>0</v>
      </c>
      <c r="I20" s="265">
        <v>0</v>
      </c>
    </row>
    <row r="21" spans="1:9" ht="30" customHeight="1" x14ac:dyDescent="0.2">
      <c r="A21" s="226" t="s">
        <v>27</v>
      </c>
      <c r="B21" s="227"/>
      <c r="C21" s="227"/>
      <c r="D21" s="228"/>
      <c r="E21" s="265">
        <v>154000</v>
      </c>
      <c r="F21" s="265">
        <v>37000</v>
      </c>
      <c r="G21" s="265">
        <v>0</v>
      </c>
      <c r="H21" s="265">
        <v>0</v>
      </c>
      <c r="I21" s="265">
        <v>0</v>
      </c>
    </row>
  </sheetData>
  <mergeCells count="18"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Glossaire</vt:lpstr>
      <vt:lpstr>Coordonnées!Print_Area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Anne-Lise Peraro</cp:lastModifiedBy>
  <cp:lastPrinted>2024-12-03T14:33:46Z</cp:lastPrinted>
  <dcterms:created xsi:type="dcterms:W3CDTF">2006-02-10T09:03:57Z</dcterms:created>
  <dcterms:modified xsi:type="dcterms:W3CDTF">2026-02-10T07:28:17Z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